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15" windowHeight="9045" activeTab="0"/>
  </bookViews>
  <sheets>
    <sheet name="Личный" sheetId="1" r:id="rId1"/>
    <sheet name="Производства" sheetId="2" r:id="rId2"/>
    <sheet name="Лист3" sheetId="3" r:id="rId3"/>
  </sheets>
  <definedNames>
    <definedName name="_xlnm.Print_Area" localSheetId="0">'Личный'!$A$1:$R$47</definedName>
    <definedName name="_xlnm.Print_Area" localSheetId="1">'Производства'!$A$1:$V$19</definedName>
  </definedNames>
  <calcPr fullCalcOnLoad="1"/>
</workbook>
</file>

<file path=xl/sharedStrings.xml><?xml version="1.0" encoding="utf-8"?>
<sst xmlns="http://schemas.openxmlformats.org/spreadsheetml/2006/main" count="295" uniqueCount="119">
  <si>
    <t>Фамилия</t>
  </si>
  <si>
    <t>4</t>
  </si>
  <si>
    <t>12</t>
  </si>
  <si>
    <t>5</t>
  </si>
  <si>
    <t>6</t>
  </si>
  <si>
    <t>7</t>
  </si>
  <si>
    <t>11</t>
  </si>
  <si>
    <t>8</t>
  </si>
  <si>
    <t>9</t>
  </si>
  <si>
    <t>по настольному теннису.</t>
  </si>
  <si>
    <t>10</t>
  </si>
  <si>
    <t>3</t>
  </si>
  <si>
    <t>13</t>
  </si>
  <si>
    <t>Место</t>
  </si>
  <si>
    <t>Баллы</t>
  </si>
  <si>
    <t>1</t>
  </si>
  <si>
    <t>2</t>
  </si>
  <si>
    <t>15</t>
  </si>
  <si>
    <t>14</t>
  </si>
  <si>
    <t>16</t>
  </si>
  <si>
    <t>25</t>
  </si>
  <si>
    <t>24</t>
  </si>
  <si>
    <t>23</t>
  </si>
  <si>
    <t>22</t>
  </si>
  <si>
    <t>21</t>
  </si>
  <si>
    <t>20</t>
  </si>
  <si>
    <t>18</t>
  </si>
  <si>
    <t>Место                            в кубке</t>
  </si>
  <si>
    <t>Произ-во</t>
  </si>
  <si>
    <t>Баллы                                             в кубке</t>
  </si>
  <si>
    <t>Баллы                      в кубке</t>
  </si>
  <si>
    <t>Баллы                     в кубке</t>
  </si>
  <si>
    <t>сумма баллов</t>
  </si>
  <si>
    <t>0</t>
  </si>
  <si>
    <t>28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</si>
  <si>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</si>
  <si>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</si>
  <si>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</si>
  <si>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</si>
  <si>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</si>
  <si>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</si>
  <si>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</si>
  <si>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</si>
  <si>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</si>
  <si>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Кубок ОАО "АВТОВАЗ"  2009/10 гг.</t>
  </si>
  <si>
    <t>Мочалов</t>
  </si>
  <si>
    <t>ДТР</t>
  </si>
  <si>
    <t>Первый этап                                                  (08.10.2009г.)</t>
  </si>
  <si>
    <t>Глухов</t>
  </si>
  <si>
    <t>МтП</t>
  </si>
  <si>
    <t>Солнышкин</t>
  </si>
  <si>
    <t>СКП</t>
  </si>
  <si>
    <t>Оманов</t>
  </si>
  <si>
    <t>ПРОО</t>
  </si>
  <si>
    <t>Хохрин</t>
  </si>
  <si>
    <t>Похилко</t>
  </si>
  <si>
    <t>МСП</t>
  </si>
  <si>
    <t>Бугров</t>
  </si>
  <si>
    <t>Бабкин</t>
  </si>
  <si>
    <t>ПТО</t>
  </si>
  <si>
    <t>Иноземцев</t>
  </si>
  <si>
    <t>Емельянов</t>
  </si>
  <si>
    <t>Жарков</t>
  </si>
  <si>
    <t>Фролов</t>
  </si>
  <si>
    <t>Кучин</t>
  </si>
  <si>
    <t>Зотов</t>
  </si>
  <si>
    <t>Чесняков</t>
  </si>
  <si>
    <t>Кривошеин</t>
  </si>
  <si>
    <t>ИП</t>
  </si>
  <si>
    <t>Климов</t>
  </si>
  <si>
    <t>Соловьев</t>
  </si>
  <si>
    <t>Баталин</t>
  </si>
  <si>
    <t>4-5</t>
  </si>
  <si>
    <t>6,5</t>
  </si>
  <si>
    <t xml:space="preserve">Второй  этап                                 (17.12.2009г.)                               </t>
  </si>
  <si>
    <t>Первый этап                                                  (08.10.09г.)</t>
  </si>
  <si>
    <t>Второйэтап                                                  (17.12.09г.)</t>
  </si>
  <si>
    <t>Кучиков</t>
  </si>
  <si>
    <t>Бодаль</t>
  </si>
  <si>
    <t>Макаров</t>
  </si>
  <si>
    <t>Замятин</t>
  </si>
  <si>
    <t>Котельников</t>
  </si>
  <si>
    <t>УгМех</t>
  </si>
  <si>
    <t>Мухоматчин</t>
  </si>
  <si>
    <t>Лазарев</t>
  </si>
  <si>
    <t>Венедиктов</t>
  </si>
  <si>
    <t>ДПЛ</t>
  </si>
  <si>
    <t>Глух</t>
  </si>
  <si>
    <t>Вдовенко</t>
  </si>
  <si>
    <t>Утлов</t>
  </si>
  <si>
    <t>Бессарабов Д</t>
  </si>
  <si>
    <t>3-4</t>
  </si>
  <si>
    <t>7,5</t>
  </si>
  <si>
    <t>Третий этап                                                 (13.02.2009г.)</t>
  </si>
  <si>
    <t>Третий этап                                                  (20.02.10г.)</t>
  </si>
  <si>
    <t>ДУД</t>
  </si>
  <si>
    <t>17</t>
  </si>
  <si>
    <t>Хоружев</t>
  </si>
  <si>
    <t>Пермяков</t>
  </si>
  <si>
    <t>Гарбузов</t>
  </si>
  <si>
    <t>36</t>
  </si>
  <si>
    <t>37</t>
  </si>
  <si>
    <t>38</t>
  </si>
  <si>
    <t>Четвертый этап                                                 (12.05.2010г.)</t>
  </si>
  <si>
    <t>Полунин</t>
  </si>
  <si>
    <t>19</t>
  </si>
  <si>
    <t>Тарасов</t>
  </si>
  <si>
    <t>Вихляев</t>
  </si>
  <si>
    <t>39</t>
  </si>
  <si>
    <t>40</t>
  </si>
  <si>
    <t>ТГУ</t>
  </si>
  <si>
    <t>2-3</t>
  </si>
  <si>
    <t>8,5</t>
  </si>
  <si>
    <t>Четвертый этап                                                 (13.05.10г.)</t>
  </si>
  <si>
    <t>Суперфинал                                                  (29.06.2010г.)</t>
  </si>
  <si>
    <t>Суперфинал                                   (29.06.10г.)</t>
  </si>
  <si>
    <t>Перспек- тива</t>
  </si>
  <si>
    <t>Лукьянов</t>
  </si>
  <si>
    <t>Новиков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</si>
</sst>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6"/>
      <name val="Arial Cyr"/>
      <family val="2"/>
    </font>
    <font>
      <b/>
      <sz val="20"/>
      <name val="Arial Cyr"/>
      <family val="2"/>
    </font>
    <font>
      <b/>
      <sz val="26"/>
      <name val="Arial Cyr"/>
      <family val="0"/>
    </font>
    <font>
      <b/>
      <sz val="24"/>
      <name val="Arial Cyr"/>
      <family val="2"/>
    </font>
    <font>
      <b/>
      <sz val="36"/>
      <name val="Arial Cyr"/>
      <family val="0"/>
    </font>
    <font>
      <b/>
      <sz val="2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" fontId="7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9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1" fontId="7" fillId="2" borderId="9" xfId="0" applyNumberFormat="1" applyFont="1" applyFill="1" applyBorder="1" applyAlignment="1">
      <alignment horizontal="center" vertical="center" wrapText="1"/>
    </xf>
    <xf numFmtId="1" fontId="7" fillId="2" borderId="10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1" fontId="7" fillId="2" borderId="20" xfId="0" applyNumberFormat="1" applyFont="1" applyFill="1" applyBorder="1" applyAlignment="1">
      <alignment horizontal="center" vertical="center" wrapText="1"/>
    </xf>
    <xf numFmtId="1" fontId="7" fillId="2" borderId="21" xfId="0" applyNumberFormat="1" applyFont="1" applyFill="1" applyBorder="1" applyAlignment="1">
      <alignment horizontal="center" vertical="center" wrapText="1"/>
    </xf>
    <xf numFmtId="1" fontId="7" fillId="2" borderId="22" xfId="0" applyNumberFormat="1" applyFont="1" applyFill="1" applyBorder="1" applyAlignment="1">
      <alignment horizontal="center" vertical="center" wrapText="1"/>
    </xf>
    <xf numFmtId="1" fontId="7" fillId="2" borderId="9" xfId="0" applyNumberFormat="1" applyFont="1" applyFill="1" applyBorder="1" applyAlignment="1">
      <alignment horizontal="center" vertical="center" wrapText="1"/>
    </xf>
    <xf numFmtId="1" fontId="7" fillId="2" borderId="10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1" fontId="7" fillId="2" borderId="11" xfId="0" applyNumberFormat="1" applyFont="1" applyFill="1" applyBorder="1" applyAlignment="1">
      <alignment horizontal="center" vertical="center" wrapText="1"/>
    </xf>
    <xf numFmtId="1" fontId="7" fillId="2" borderId="11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278"/>
  <sheetViews>
    <sheetView tabSelected="1" zoomScale="40" zoomScaleNormal="40" zoomScaleSheetLayoutView="40" workbookViewId="0" topLeftCell="A1">
      <selection activeCell="P4" sqref="P4"/>
    </sheetView>
  </sheetViews>
  <sheetFormatPr defaultColWidth="9.00390625" defaultRowHeight="12.75"/>
  <cols>
    <col min="1" max="1" width="13.125" style="0" customWidth="1"/>
    <col min="2" max="2" width="44.25390625" style="0" customWidth="1"/>
    <col min="3" max="3" width="17.375" style="0" customWidth="1"/>
    <col min="4" max="18" width="17.75390625" style="0" customWidth="1"/>
    <col min="19" max="19" width="9.125" style="13" customWidth="1"/>
  </cols>
  <sheetData>
    <row r="2" spans="1:18" ht="53.25" customHeight="1">
      <c r="A2" s="109" t="s">
        <v>44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45.75" customHeight="1">
      <c r="A3" s="109" t="s">
        <v>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6" ht="26.25">
      <c r="A4" s="1"/>
      <c r="B4" s="1"/>
      <c r="C4" s="1"/>
      <c r="D4" s="1"/>
      <c r="E4" s="1"/>
      <c r="F4" s="2"/>
    </row>
    <row r="5" spans="1:6" ht="27" thickBot="1">
      <c r="A5" s="1"/>
      <c r="B5" s="1"/>
      <c r="C5" s="1"/>
      <c r="D5" s="1"/>
      <c r="E5" s="1"/>
      <c r="F5" s="1"/>
    </row>
    <row r="6" spans="1:18" ht="54" customHeight="1" thickBot="1">
      <c r="A6" s="115" t="s">
        <v>27</v>
      </c>
      <c r="B6" s="113" t="s">
        <v>0</v>
      </c>
      <c r="C6" s="117" t="s">
        <v>28</v>
      </c>
      <c r="D6" s="111" t="s">
        <v>47</v>
      </c>
      <c r="E6" s="111"/>
      <c r="F6" s="112"/>
      <c r="G6" s="110" t="s">
        <v>74</v>
      </c>
      <c r="H6" s="111"/>
      <c r="I6" s="112"/>
      <c r="J6" s="110" t="s">
        <v>93</v>
      </c>
      <c r="K6" s="111"/>
      <c r="L6" s="112"/>
      <c r="M6" s="110" t="s">
        <v>103</v>
      </c>
      <c r="N6" s="111"/>
      <c r="O6" s="112"/>
      <c r="P6" s="110" t="s">
        <v>114</v>
      </c>
      <c r="Q6" s="111"/>
      <c r="R6" s="112"/>
    </row>
    <row r="7" spans="1:18" ht="51" customHeight="1" thickBot="1">
      <c r="A7" s="116"/>
      <c r="B7" s="114"/>
      <c r="C7" s="118"/>
      <c r="D7" s="33" t="s">
        <v>13</v>
      </c>
      <c r="E7" s="34" t="s">
        <v>14</v>
      </c>
      <c r="F7" s="35" t="s">
        <v>31</v>
      </c>
      <c r="G7" s="36" t="s">
        <v>13</v>
      </c>
      <c r="H7" s="34" t="s">
        <v>14</v>
      </c>
      <c r="I7" s="35" t="s">
        <v>30</v>
      </c>
      <c r="J7" s="36" t="s">
        <v>13</v>
      </c>
      <c r="K7" s="34" t="s">
        <v>14</v>
      </c>
      <c r="L7" s="35" t="s">
        <v>30</v>
      </c>
      <c r="M7" s="36" t="s">
        <v>13</v>
      </c>
      <c r="N7" s="34" t="s">
        <v>14</v>
      </c>
      <c r="O7" s="35" t="s">
        <v>30</v>
      </c>
      <c r="P7" s="36" t="s">
        <v>13</v>
      </c>
      <c r="Q7" s="34" t="s">
        <v>14</v>
      </c>
      <c r="R7" s="35" t="s">
        <v>30</v>
      </c>
    </row>
    <row r="8" spans="1:18" ht="64.5" customHeight="1">
      <c r="A8" s="52" t="s">
        <v>15</v>
      </c>
      <c r="B8" s="53" t="s">
        <v>50</v>
      </c>
      <c r="C8" s="54" t="s">
        <v>51</v>
      </c>
      <c r="D8" s="95">
        <v>3</v>
      </c>
      <c r="E8" s="96">
        <v>23</v>
      </c>
      <c r="F8" s="97">
        <f aca="true" t="shared" si="0" ref="F8:F47">E8</f>
        <v>23</v>
      </c>
      <c r="G8" s="63">
        <v>1</v>
      </c>
      <c r="H8" s="64">
        <v>25</v>
      </c>
      <c r="I8" s="55">
        <f aca="true" t="shared" si="1" ref="I8:I28">H8+F8</f>
        <v>48</v>
      </c>
      <c r="J8" s="63">
        <v>2</v>
      </c>
      <c r="K8" s="64">
        <v>24</v>
      </c>
      <c r="L8" s="55">
        <f>K8+H8+E8</f>
        <v>72</v>
      </c>
      <c r="M8" s="63">
        <v>1</v>
      </c>
      <c r="N8" s="64">
        <v>25</v>
      </c>
      <c r="O8" s="55">
        <f>L8+N8-E8</f>
        <v>74</v>
      </c>
      <c r="P8" s="63">
        <v>1</v>
      </c>
      <c r="Q8" s="64">
        <v>25</v>
      </c>
      <c r="R8" s="55">
        <f aca="true" t="shared" si="2" ref="R8:R39">Q8+O8</f>
        <v>99</v>
      </c>
    </row>
    <row r="9" spans="1:18" ht="64.5" customHeight="1">
      <c r="A9" s="28" t="s">
        <v>16</v>
      </c>
      <c r="B9" s="29" t="s">
        <v>45</v>
      </c>
      <c r="C9" s="30" t="s">
        <v>46</v>
      </c>
      <c r="D9" s="65">
        <v>1</v>
      </c>
      <c r="E9" s="66">
        <v>25</v>
      </c>
      <c r="F9" s="31">
        <f t="shared" si="0"/>
        <v>25</v>
      </c>
      <c r="G9" s="65">
        <v>3</v>
      </c>
      <c r="H9" s="66">
        <v>23</v>
      </c>
      <c r="I9" s="31">
        <f t="shared" si="1"/>
        <v>48</v>
      </c>
      <c r="J9" s="65">
        <v>1</v>
      </c>
      <c r="K9" s="66">
        <v>25</v>
      </c>
      <c r="L9" s="31">
        <f aca="true" t="shared" si="3" ref="L9:L28">K9+I9</f>
        <v>73</v>
      </c>
      <c r="M9" s="98">
        <v>0</v>
      </c>
      <c r="N9" s="99">
        <v>0</v>
      </c>
      <c r="O9" s="31">
        <f>L9</f>
        <v>73</v>
      </c>
      <c r="P9" s="65">
        <v>2</v>
      </c>
      <c r="Q9" s="66">
        <v>24</v>
      </c>
      <c r="R9" s="31">
        <f t="shared" si="2"/>
        <v>97</v>
      </c>
    </row>
    <row r="10" spans="1:18" ht="64.5" customHeight="1">
      <c r="A10" s="7" t="s">
        <v>11</v>
      </c>
      <c r="B10" s="3" t="s">
        <v>54</v>
      </c>
      <c r="C10" s="8" t="s">
        <v>53</v>
      </c>
      <c r="D10" s="84">
        <v>5</v>
      </c>
      <c r="E10" s="85">
        <v>21</v>
      </c>
      <c r="F10" s="100">
        <f t="shared" si="0"/>
        <v>21</v>
      </c>
      <c r="G10" s="17">
        <v>5</v>
      </c>
      <c r="H10" s="19">
        <v>21</v>
      </c>
      <c r="I10" s="12">
        <f t="shared" si="1"/>
        <v>42</v>
      </c>
      <c r="J10" s="17">
        <v>3</v>
      </c>
      <c r="K10" s="19">
        <v>23</v>
      </c>
      <c r="L10" s="31">
        <f t="shared" si="3"/>
        <v>65</v>
      </c>
      <c r="M10" s="17">
        <v>3</v>
      </c>
      <c r="N10" s="19">
        <v>23</v>
      </c>
      <c r="O10" s="31">
        <f>L10+N10-E10</f>
        <v>67</v>
      </c>
      <c r="P10" s="17">
        <v>3</v>
      </c>
      <c r="Q10" s="19">
        <v>23</v>
      </c>
      <c r="R10" s="12">
        <f t="shared" si="2"/>
        <v>90</v>
      </c>
    </row>
    <row r="11" spans="1:47" ht="63.75" customHeight="1">
      <c r="A11" s="28" t="s">
        <v>1</v>
      </c>
      <c r="B11" s="3" t="s">
        <v>77</v>
      </c>
      <c r="C11" s="8" t="s">
        <v>53</v>
      </c>
      <c r="D11" s="86">
        <v>0</v>
      </c>
      <c r="E11" s="87">
        <v>0</v>
      </c>
      <c r="F11" s="100">
        <f t="shared" si="0"/>
        <v>0</v>
      </c>
      <c r="G11" s="17">
        <v>4</v>
      </c>
      <c r="H11" s="19">
        <v>22</v>
      </c>
      <c r="I11" s="12">
        <f t="shared" si="1"/>
        <v>22</v>
      </c>
      <c r="J11" s="17">
        <v>5</v>
      </c>
      <c r="K11" s="19">
        <v>21</v>
      </c>
      <c r="L11" s="31">
        <f t="shared" si="3"/>
        <v>43</v>
      </c>
      <c r="M11" s="17">
        <v>5</v>
      </c>
      <c r="N11" s="19">
        <v>21</v>
      </c>
      <c r="O11" s="31">
        <f>L11+N11</f>
        <v>64</v>
      </c>
      <c r="P11" s="17">
        <v>5</v>
      </c>
      <c r="Q11" s="19">
        <v>21</v>
      </c>
      <c r="R11" s="12">
        <f t="shared" si="2"/>
        <v>85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</row>
    <row r="12" spans="1:18" ht="64.5" customHeight="1">
      <c r="A12" s="7" t="s">
        <v>3</v>
      </c>
      <c r="B12" s="3" t="s">
        <v>57</v>
      </c>
      <c r="C12" s="8" t="s">
        <v>56</v>
      </c>
      <c r="D12" s="84">
        <v>7</v>
      </c>
      <c r="E12" s="85">
        <v>19</v>
      </c>
      <c r="F12" s="100">
        <f t="shared" si="0"/>
        <v>19</v>
      </c>
      <c r="G12" s="17">
        <v>6</v>
      </c>
      <c r="H12" s="19">
        <v>20</v>
      </c>
      <c r="I12" s="12">
        <f t="shared" si="1"/>
        <v>39</v>
      </c>
      <c r="J12" s="17">
        <v>7</v>
      </c>
      <c r="K12" s="19">
        <v>19</v>
      </c>
      <c r="L12" s="31">
        <f t="shared" si="3"/>
        <v>58</v>
      </c>
      <c r="M12" s="17">
        <v>6</v>
      </c>
      <c r="N12" s="19">
        <v>20</v>
      </c>
      <c r="O12" s="31">
        <f>L12+N12-E12</f>
        <v>59</v>
      </c>
      <c r="P12" s="17">
        <v>7</v>
      </c>
      <c r="Q12" s="19">
        <v>19</v>
      </c>
      <c r="R12" s="12">
        <f t="shared" si="2"/>
        <v>78</v>
      </c>
    </row>
    <row r="13" spans="1:47" ht="64.5" customHeight="1">
      <c r="A13" s="28" t="s">
        <v>4</v>
      </c>
      <c r="B13" s="3" t="s">
        <v>60</v>
      </c>
      <c r="C13" s="8" t="s">
        <v>56</v>
      </c>
      <c r="D13" s="74">
        <v>9</v>
      </c>
      <c r="E13" s="75">
        <v>17</v>
      </c>
      <c r="F13" s="12">
        <f t="shared" si="0"/>
        <v>17</v>
      </c>
      <c r="G13" s="67">
        <v>7</v>
      </c>
      <c r="H13" s="68">
        <v>19</v>
      </c>
      <c r="I13" s="26">
        <f t="shared" si="1"/>
        <v>36</v>
      </c>
      <c r="J13" s="67">
        <v>12</v>
      </c>
      <c r="K13" s="68">
        <v>14</v>
      </c>
      <c r="L13" s="31">
        <f t="shared" si="3"/>
        <v>50</v>
      </c>
      <c r="M13" s="92">
        <v>16</v>
      </c>
      <c r="N13" s="93">
        <v>10</v>
      </c>
      <c r="O13" s="31">
        <f>L13</f>
        <v>50</v>
      </c>
      <c r="P13" s="67">
        <v>4</v>
      </c>
      <c r="Q13" s="68">
        <v>22</v>
      </c>
      <c r="R13" s="12">
        <f>Q13+O13</f>
        <v>72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</row>
    <row r="14" spans="1:47" ht="64.5" customHeight="1">
      <c r="A14" s="7" t="s">
        <v>5</v>
      </c>
      <c r="B14" s="3" t="s">
        <v>62</v>
      </c>
      <c r="C14" s="8" t="s">
        <v>51</v>
      </c>
      <c r="D14" s="86">
        <v>11</v>
      </c>
      <c r="E14" s="87">
        <v>15</v>
      </c>
      <c r="F14" s="100">
        <f t="shared" si="0"/>
        <v>15</v>
      </c>
      <c r="G14" s="67">
        <v>8</v>
      </c>
      <c r="H14" s="68">
        <v>18</v>
      </c>
      <c r="I14" s="26">
        <f t="shared" si="1"/>
        <v>33</v>
      </c>
      <c r="J14" s="67">
        <v>9</v>
      </c>
      <c r="K14" s="68">
        <v>17</v>
      </c>
      <c r="L14" s="31">
        <f t="shared" si="3"/>
        <v>50</v>
      </c>
      <c r="M14" s="67">
        <v>8</v>
      </c>
      <c r="N14" s="68">
        <v>18</v>
      </c>
      <c r="O14" s="31">
        <f>L14+N14-E14</f>
        <v>53</v>
      </c>
      <c r="P14" s="67">
        <v>8</v>
      </c>
      <c r="Q14" s="68">
        <v>18</v>
      </c>
      <c r="R14" s="12">
        <f>Q14+O14</f>
        <v>71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</row>
    <row r="15" spans="1:18" ht="64.5" customHeight="1">
      <c r="A15" s="7" t="s">
        <v>7</v>
      </c>
      <c r="B15" s="3" t="s">
        <v>55</v>
      </c>
      <c r="C15" s="8" t="s">
        <v>56</v>
      </c>
      <c r="D15" s="17">
        <v>6</v>
      </c>
      <c r="E15" s="19">
        <v>20</v>
      </c>
      <c r="F15" s="12">
        <f t="shared" si="0"/>
        <v>20</v>
      </c>
      <c r="G15" s="17">
        <v>2</v>
      </c>
      <c r="H15" s="19">
        <v>24</v>
      </c>
      <c r="I15" s="12">
        <f t="shared" si="1"/>
        <v>44</v>
      </c>
      <c r="J15" s="84">
        <v>0</v>
      </c>
      <c r="K15" s="85">
        <v>0</v>
      </c>
      <c r="L15" s="101">
        <f t="shared" si="3"/>
        <v>44</v>
      </c>
      <c r="M15" s="17">
        <v>0</v>
      </c>
      <c r="N15" s="19">
        <v>0</v>
      </c>
      <c r="O15" s="31">
        <f>L15+N15</f>
        <v>44</v>
      </c>
      <c r="P15" s="17">
        <v>6</v>
      </c>
      <c r="Q15" s="19">
        <v>20</v>
      </c>
      <c r="R15" s="12">
        <f>Q15+O15</f>
        <v>64</v>
      </c>
    </row>
    <row r="16" spans="1:18" ht="64.5" customHeight="1">
      <c r="A16" s="28" t="s">
        <v>8</v>
      </c>
      <c r="B16" s="3" t="s">
        <v>58</v>
      </c>
      <c r="C16" s="8" t="s">
        <v>59</v>
      </c>
      <c r="D16" s="17">
        <v>8</v>
      </c>
      <c r="E16" s="19">
        <v>18</v>
      </c>
      <c r="F16" s="12">
        <f t="shared" si="0"/>
        <v>18</v>
      </c>
      <c r="G16" s="17">
        <v>9</v>
      </c>
      <c r="H16" s="19">
        <v>17</v>
      </c>
      <c r="I16" s="12">
        <f t="shared" si="1"/>
        <v>35</v>
      </c>
      <c r="J16" s="17">
        <v>4</v>
      </c>
      <c r="K16" s="19">
        <v>22</v>
      </c>
      <c r="L16" s="31">
        <f t="shared" si="3"/>
        <v>57</v>
      </c>
      <c r="M16" s="84">
        <v>10</v>
      </c>
      <c r="N16" s="85">
        <v>16</v>
      </c>
      <c r="O16" s="31">
        <f>L16</f>
        <v>57</v>
      </c>
      <c r="P16" s="17">
        <v>0</v>
      </c>
      <c r="Q16" s="19">
        <v>0</v>
      </c>
      <c r="R16" s="12">
        <f t="shared" si="2"/>
        <v>57</v>
      </c>
    </row>
    <row r="17" spans="1:47" ht="63.75" customHeight="1">
      <c r="A17" s="7" t="s">
        <v>10</v>
      </c>
      <c r="B17" s="3" t="s">
        <v>66</v>
      </c>
      <c r="C17" s="8" t="s">
        <v>46</v>
      </c>
      <c r="D17" s="86">
        <v>15</v>
      </c>
      <c r="E17" s="87">
        <v>11</v>
      </c>
      <c r="F17" s="100">
        <f t="shared" si="0"/>
        <v>11</v>
      </c>
      <c r="G17" s="74">
        <v>12</v>
      </c>
      <c r="H17" s="75">
        <v>14</v>
      </c>
      <c r="I17" s="26">
        <f t="shared" si="1"/>
        <v>25</v>
      </c>
      <c r="J17" s="74">
        <v>14</v>
      </c>
      <c r="K17" s="75">
        <v>12</v>
      </c>
      <c r="L17" s="31">
        <f t="shared" si="3"/>
        <v>37</v>
      </c>
      <c r="M17" s="67">
        <v>14</v>
      </c>
      <c r="N17" s="68">
        <v>12</v>
      </c>
      <c r="O17" s="31">
        <f>L17+N17-E17</f>
        <v>38</v>
      </c>
      <c r="P17" s="67">
        <v>11</v>
      </c>
      <c r="Q17" s="68">
        <v>15</v>
      </c>
      <c r="R17" s="12">
        <f>Q17+O17</f>
        <v>53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</row>
    <row r="18" spans="1:47" ht="63.75" customHeight="1">
      <c r="A18" s="28" t="s">
        <v>6</v>
      </c>
      <c r="B18" s="29" t="s">
        <v>97</v>
      </c>
      <c r="C18" s="30" t="s">
        <v>59</v>
      </c>
      <c r="D18" s="90">
        <v>0</v>
      </c>
      <c r="E18" s="91">
        <v>0</v>
      </c>
      <c r="F18" s="31">
        <f t="shared" si="0"/>
        <v>0</v>
      </c>
      <c r="G18" s="76">
        <v>0</v>
      </c>
      <c r="H18" s="77">
        <v>0</v>
      </c>
      <c r="I18" s="61">
        <f t="shared" si="1"/>
        <v>0</v>
      </c>
      <c r="J18" s="76">
        <v>6</v>
      </c>
      <c r="K18" s="77">
        <v>20</v>
      </c>
      <c r="L18" s="31">
        <f t="shared" si="3"/>
        <v>20</v>
      </c>
      <c r="M18" s="76">
        <v>4</v>
      </c>
      <c r="N18" s="77">
        <v>22</v>
      </c>
      <c r="O18" s="31">
        <f>L18+N18</f>
        <v>42</v>
      </c>
      <c r="P18" s="76">
        <v>0</v>
      </c>
      <c r="Q18" s="77">
        <v>0</v>
      </c>
      <c r="R18" s="31">
        <f t="shared" si="2"/>
        <v>42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</row>
    <row r="19" spans="1:47" ht="63.75" customHeight="1">
      <c r="A19" s="7" t="s">
        <v>2</v>
      </c>
      <c r="B19" s="3" t="s">
        <v>61</v>
      </c>
      <c r="C19" s="8" t="s">
        <v>59</v>
      </c>
      <c r="D19" s="74">
        <v>10</v>
      </c>
      <c r="E19" s="75">
        <v>16</v>
      </c>
      <c r="F19" s="12">
        <f t="shared" si="0"/>
        <v>16</v>
      </c>
      <c r="G19" s="67">
        <v>16</v>
      </c>
      <c r="H19" s="68">
        <v>10</v>
      </c>
      <c r="I19" s="26">
        <f t="shared" si="1"/>
        <v>26</v>
      </c>
      <c r="J19" s="92">
        <v>0</v>
      </c>
      <c r="K19" s="93">
        <v>0</v>
      </c>
      <c r="L19" s="101">
        <f t="shared" si="3"/>
        <v>26</v>
      </c>
      <c r="M19" s="67">
        <v>9</v>
      </c>
      <c r="N19" s="68">
        <v>15</v>
      </c>
      <c r="O19" s="31">
        <f>L19+N19</f>
        <v>41</v>
      </c>
      <c r="P19" s="17">
        <v>0</v>
      </c>
      <c r="Q19" s="19">
        <v>0</v>
      </c>
      <c r="R19" s="12">
        <f t="shared" si="2"/>
        <v>41</v>
      </c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</row>
    <row r="20" spans="1:47" ht="64.5" customHeight="1">
      <c r="A20" s="7" t="s">
        <v>12</v>
      </c>
      <c r="B20" s="3" t="s">
        <v>64</v>
      </c>
      <c r="C20" s="8" t="s">
        <v>46</v>
      </c>
      <c r="D20" s="74">
        <v>13</v>
      </c>
      <c r="E20" s="75">
        <v>13</v>
      </c>
      <c r="F20" s="12">
        <f t="shared" si="0"/>
        <v>13</v>
      </c>
      <c r="G20" s="67">
        <v>17</v>
      </c>
      <c r="H20" s="68">
        <v>9</v>
      </c>
      <c r="I20" s="26">
        <f t="shared" si="1"/>
        <v>22</v>
      </c>
      <c r="J20" s="92">
        <v>0</v>
      </c>
      <c r="K20" s="93">
        <v>0</v>
      </c>
      <c r="L20" s="101">
        <f t="shared" si="3"/>
        <v>22</v>
      </c>
      <c r="M20" s="67">
        <v>0</v>
      </c>
      <c r="N20" s="68">
        <v>0</v>
      </c>
      <c r="O20" s="31">
        <f>L20+N20</f>
        <v>22</v>
      </c>
      <c r="P20" s="67">
        <v>13</v>
      </c>
      <c r="Q20" s="68">
        <v>13</v>
      </c>
      <c r="R20" s="12">
        <f>Q20+O20</f>
        <v>35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</row>
    <row r="21" spans="1:47" ht="63.75" customHeight="1">
      <c r="A21" s="7" t="s">
        <v>18</v>
      </c>
      <c r="B21" s="3" t="s">
        <v>85</v>
      </c>
      <c r="C21" s="8" t="s">
        <v>86</v>
      </c>
      <c r="D21" s="86">
        <v>0</v>
      </c>
      <c r="E21" s="87">
        <v>0</v>
      </c>
      <c r="F21" s="100">
        <f t="shared" si="0"/>
        <v>0</v>
      </c>
      <c r="G21" s="67">
        <v>15</v>
      </c>
      <c r="H21" s="68">
        <v>11</v>
      </c>
      <c r="I21" s="26">
        <f t="shared" si="1"/>
        <v>11</v>
      </c>
      <c r="J21" s="67">
        <v>10</v>
      </c>
      <c r="K21" s="68">
        <v>16</v>
      </c>
      <c r="L21" s="31">
        <f t="shared" si="3"/>
        <v>27</v>
      </c>
      <c r="M21" s="67">
        <v>18</v>
      </c>
      <c r="N21" s="68">
        <v>8</v>
      </c>
      <c r="O21" s="31">
        <f aca="true" t="shared" si="4" ref="O21:O46">L21+N21</f>
        <v>35</v>
      </c>
      <c r="P21" s="17">
        <v>0</v>
      </c>
      <c r="Q21" s="19">
        <v>0</v>
      </c>
      <c r="R21" s="12">
        <f t="shared" si="2"/>
        <v>35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</row>
    <row r="22" spans="1:47" ht="63.75" customHeight="1">
      <c r="A22" s="28" t="s">
        <v>17</v>
      </c>
      <c r="B22" s="29" t="s">
        <v>84</v>
      </c>
      <c r="C22" s="30" t="s">
        <v>68</v>
      </c>
      <c r="D22" s="90">
        <v>0</v>
      </c>
      <c r="E22" s="91">
        <v>0</v>
      </c>
      <c r="F22" s="101">
        <f t="shared" si="0"/>
        <v>0</v>
      </c>
      <c r="G22" s="80">
        <v>24</v>
      </c>
      <c r="H22" s="81">
        <v>2</v>
      </c>
      <c r="I22" s="61">
        <f t="shared" si="1"/>
        <v>2</v>
      </c>
      <c r="J22" s="80">
        <v>15</v>
      </c>
      <c r="K22" s="81">
        <v>11</v>
      </c>
      <c r="L22" s="31">
        <f t="shared" si="3"/>
        <v>13</v>
      </c>
      <c r="M22" s="76">
        <v>17</v>
      </c>
      <c r="N22" s="77">
        <v>9</v>
      </c>
      <c r="O22" s="31">
        <f aca="true" t="shared" si="5" ref="O22:O29">L22+N22</f>
        <v>22</v>
      </c>
      <c r="P22" s="76">
        <v>14</v>
      </c>
      <c r="Q22" s="77">
        <v>12</v>
      </c>
      <c r="R22" s="31">
        <f>Q22+O22</f>
        <v>34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</row>
    <row r="23" spans="1:47" ht="64.5" customHeight="1">
      <c r="A23" s="7" t="s">
        <v>19</v>
      </c>
      <c r="B23" s="3" t="s">
        <v>83</v>
      </c>
      <c r="C23" s="8" t="s">
        <v>68</v>
      </c>
      <c r="D23" s="86">
        <v>0</v>
      </c>
      <c r="E23" s="87">
        <v>0</v>
      </c>
      <c r="F23" s="100">
        <f t="shared" si="0"/>
        <v>0</v>
      </c>
      <c r="G23" s="74">
        <v>11</v>
      </c>
      <c r="H23" s="75">
        <v>15</v>
      </c>
      <c r="I23" s="26">
        <f t="shared" si="1"/>
        <v>15</v>
      </c>
      <c r="J23" s="74">
        <v>0</v>
      </c>
      <c r="K23" s="75">
        <v>0</v>
      </c>
      <c r="L23" s="31">
        <f t="shared" si="3"/>
        <v>15</v>
      </c>
      <c r="M23" s="67">
        <v>0</v>
      </c>
      <c r="N23" s="68">
        <v>0</v>
      </c>
      <c r="O23" s="31">
        <f t="shared" si="5"/>
        <v>15</v>
      </c>
      <c r="P23" s="67">
        <v>10</v>
      </c>
      <c r="Q23" s="68">
        <v>16</v>
      </c>
      <c r="R23" s="12">
        <f>Q23+O23</f>
        <v>31</v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</row>
    <row r="24" spans="1:47" ht="64.5" customHeight="1">
      <c r="A24" s="28" t="s">
        <v>96</v>
      </c>
      <c r="B24" s="3" t="s">
        <v>78</v>
      </c>
      <c r="C24" s="8" t="s">
        <v>68</v>
      </c>
      <c r="D24" s="86">
        <v>0</v>
      </c>
      <c r="E24" s="87">
        <v>0</v>
      </c>
      <c r="F24" s="100">
        <f t="shared" si="0"/>
        <v>0</v>
      </c>
      <c r="G24" s="67">
        <v>19</v>
      </c>
      <c r="H24" s="68">
        <v>7</v>
      </c>
      <c r="I24" s="26">
        <f t="shared" si="1"/>
        <v>7</v>
      </c>
      <c r="J24" s="74">
        <v>0</v>
      </c>
      <c r="K24" s="75">
        <v>0</v>
      </c>
      <c r="L24" s="31">
        <f t="shared" si="3"/>
        <v>7</v>
      </c>
      <c r="M24" s="67">
        <v>12</v>
      </c>
      <c r="N24" s="68">
        <v>14</v>
      </c>
      <c r="O24" s="31">
        <f t="shared" si="5"/>
        <v>21</v>
      </c>
      <c r="P24" s="67">
        <v>16</v>
      </c>
      <c r="Q24" s="68">
        <v>10</v>
      </c>
      <c r="R24" s="12">
        <f>Q24+O24</f>
        <v>31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</row>
    <row r="25" spans="1:47" ht="63.75" customHeight="1">
      <c r="A25" s="28" t="s">
        <v>26</v>
      </c>
      <c r="B25" s="29" t="s">
        <v>89</v>
      </c>
      <c r="C25" s="30" t="s">
        <v>53</v>
      </c>
      <c r="D25" s="90">
        <v>0</v>
      </c>
      <c r="E25" s="91">
        <v>0</v>
      </c>
      <c r="F25" s="101">
        <f t="shared" si="0"/>
        <v>0</v>
      </c>
      <c r="G25" s="65">
        <v>10</v>
      </c>
      <c r="H25" s="66">
        <v>16</v>
      </c>
      <c r="I25" s="61">
        <f t="shared" si="1"/>
        <v>16</v>
      </c>
      <c r="J25" s="65">
        <v>11</v>
      </c>
      <c r="K25" s="66">
        <v>15</v>
      </c>
      <c r="L25" s="31">
        <f t="shared" si="3"/>
        <v>31</v>
      </c>
      <c r="M25" s="76">
        <v>0</v>
      </c>
      <c r="N25" s="77">
        <v>0</v>
      </c>
      <c r="O25" s="31">
        <f t="shared" si="5"/>
        <v>31</v>
      </c>
      <c r="P25" s="17">
        <v>0</v>
      </c>
      <c r="Q25" s="19">
        <v>0</v>
      </c>
      <c r="R25" s="31">
        <f t="shared" si="2"/>
        <v>31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</row>
    <row r="26" spans="1:47" ht="63.75" customHeight="1">
      <c r="A26" s="7" t="s">
        <v>105</v>
      </c>
      <c r="B26" s="3" t="s">
        <v>99</v>
      </c>
      <c r="C26" s="8" t="s">
        <v>95</v>
      </c>
      <c r="D26" s="86">
        <v>0</v>
      </c>
      <c r="E26" s="87">
        <v>0</v>
      </c>
      <c r="F26" s="100">
        <f t="shared" si="0"/>
        <v>0</v>
      </c>
      <c r="G26" s="67">
        <v>0</v>
      </c>
      <c r="H26" s="68">
        <v>0</v>
      </c>
      <c r="I26" s="26">
        <f t="shared" si="1"/>
        <v>0</v>
      </c>
      <c r="J26" s="67">
        <v>13</v>
      </c>
      <c r="K26" s="68">
        <v>13</v>
      </c>
      <c r="L26" s="31">
        <f t="shared" si="3"/>
        <v>13</v>
      </c>
      <c r="M26" s="67">
        <v>0</v>
      </c>
      <c r="N26" s="68">
        <v>0</v>
      </c>
      <c r="O26" s="31">
        <f t="shared" si="5"/>
        <v>13</v>
      </c>
      <c r="P26" s="67">
        <v>9</v>
      </c>
      <c r="Q26" s="68">
        <v>17</v>
      </c>
      <c r="R26" s="12">
        <f>Q26+O26</f>
        <v>30</v>
      </c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</row>
    <row r="27" spans="1:47" ht="64.5" customHeight="1">
      <c r="A27" s="7" t="s">
        <v>25</v>
      </c>
      <c r="B27" s="3" t="s">
        <v>63</v>
      </c>
      <c r="C27" s="8" t="s">
        <v>51</v>
      </c>
      <c r="D27" s="74">
        <v>12</v>
      </c>
      <c r="E27" s="75">
        <v>14</v>
      </c>
      <c r="F27" s="12">
        <f t="shared" si="0"/>
        <v>14</v>
      </c>
      <c r="G27" s="74">
        <v>21</v>
      </c>
      <c r="H27" s="75">
        <v>5</v>
      </c>
      <c r="I27" s="26">
        <f t="shared" si="1"/>
        <v>19</v>
      </c>
      <c r="J27" s="86">
        <v>0</v>
      </c>
      <c r="K27" s="87">
        <v>0</v>
      </c>
      <c r="L27" s="100">
        <f t="shared" si="3"/>
        <v>19</v>
      </c>
      <c r="M27" s="67">
        <v>15</v>
      </c>
      <c r="N27" s="68">
        <v>11</v>
      </c>
      <c r="O27" s="31">
        <f t="shared" si="5"/>
        <v>30</v>
      </c>
      <c r="P27" s="17">
        <v>0</v>
      </c>
      <c r="Q27" s="19">
        <v>0</v>
      </c>
      <c r="R27" s="12">
        <f t="shared" si="2"/>
        <v>30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</row>
    <row r="28" spans="1:47" ht="63.75" customHeight="1">
      <c r="A28" s="28" t="s">
        <v>24</v>
      </c>
      <c r="B28" s="29" t="s">
        <v>65</v>
      </c>
      <c r="C28" s="30" t="s">
        <v>46</v>
      </c>
      <c r="D28" s="80">
        <v>14</v>
      </c>
      <c r="E28" s="81">
        <v>12</v>
      </c>
      <c r="F28" s="31">
        <f t="shared" si="0"/>
        <v>12</v>
      </c>
      <c r="G28" s="90">
        <v>0</v>
      </c>
      <c r="H28" s="91">
        <v>0</v>
      </c>
      <c r="I28" s="102">
        <f t="shared" si="1"/>
        <v>12</v>
      </c>
      <c r="J28" s="74">
        <v>0</v>
      </c>
      <c r="K28" s="75">
        <v>0</v>
      </c>
      <c r="L28" s="31">
        <f t="shared" si="3"/>
        <v>12</v>
      </c>
      <c r="M28" s="76">
        <v>13</v>
      </c>
      <c r="N28" s="77">
        <v>13</v>
      </c>
      <c r="O28" s="31">
        <f t="shared" si="5"/>
        <v>25</v>
      </c>
      <c r="P28" s="17">
        <v>0</v>
      </c>
      <c r="Q28" s="19">
        <v>0</v>
      </c>
      <c r="R28" s="31">
        <f t="shared" si="2"/>
        <v>25</v>
      </c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</row>
    <row r="29" spans="1:47" ht="63.75" customHeight="1">
      <c r="A29" s="7" t="s">
        <v>23</v>
      </c>
      <c r="B29" s="3" t="s">
        <v>104</v>
      </c>
      <c r="C29" s="8"/>
      <c r="D29" s="86">
        <v>0</v>
      </c>
      <c r="E29" s="87">
        <v>0</v>
      </c>
      <c r="F29" s="100">
        <f t="shared" si="0"/>
        <v>0</v>
      </c>
      <c r="G29" s="86">
        <v>0</v>
      </c>
      <c r="H29" s="87">
        <v>0</v>
      </c>
      <c r="I29" s="100">
        <f>H29</f>
        <v>0</v>
      </c>
      <c r="J29" s="86">
        <v>0</v>
      </c>
      <c r="K29" s="87">
        <v>0</v>
      </c>
      <c r="L29" s="100">
        <f>K29</f>
        <v>0</v>
      </c>
      <c r="M29" s="67">
        <v>2</v>
      </c>
      <c r="N29" s="68">
        <v>24</v>
      </c>
      <c r="O29" s="12">
        <f t="shared" si="5"/>
        <v>24</v>
      </c>
      <c r="P29" s="17">
        <v>0</v>
      </c>
      <c r="Q29" s="19">
        <v>0</v>
      </c>
      <c r="R29" s="12">
        <f t="shared" si="2"/>
        <v>24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</row>
    <row r="30" spans="1:18" ht="64.5" customHeight="1">
      <c r="A30" s="7" t="s">
        <v>22</v>
      </c>
      <c r="B30" s="82" t="s">
        <v>48</v>
      </c>
      <c r="C30" s="8" t="s">
        <v>49</v>
      </c>
      <c r="D30" s="17">
        <v>2</v>
      </c>
      <c r="E30" s="19">
        <v>24</v>
      </c>
      <c r="F30" s="12">
        <f t="shared" si="0"/>
        <v>24</v>
      </c>
      <c r="G30" s="84">
        <v>0</v>
      </c>
      <c r="H30" s="85">
        <v>0</v>
      </c>
      <c r="I30" s="100">
        <f aca="true" t="shared" si="6" ref="I30:I39">H30+F30</f>
        <v>24</v>
      </c>
      <c r="J30" s="17">
        <v>0</v>
      </c>
      <c r="K30" s="19">
        <v>0</v>
      </c>
      <c r="L30" s="12">
        <f aca="true" t="shared" si="7" ref="L30:L47">K30+I30</f>
        <v>24</v>
      </c>
      <c r="M30" s="17">
        <v>0</v>
      </c>
      <c r="N30" s="19">
        <v>0</v>
      </c>
      <c r="O30" s="12">
        <f>L30+N30-H30</f>
        <v>24</v>
      </c>
      <c r="P30" s="17">
        <v>0</v>
      </c>
      <c r="Q30" s="19">
        <v>0</v>
      </c>
      <c r="R30" s="12">
        <f t="shared" si="2"/>
        <v>24</v>
      </c>
    </row>
    <row r="31" spans="1:18" ht="64.5" customHeight="1">
      <c r="A31" s="7" t="s">
        <v>21</v>
      </c>
      <c r="B31" s="3" t="s">
        <v>71</v>
      </c>
      <c r="C31" s="8" t="s">
        <v>56</v>
      </c>
      <c r="D31" s="17">
        <v>19</v>
      </c>
      <c r="E31" s="19">
        <v>7</v>
      </c>
      <c r="F31" s="12">
        <f t="shared" si="0"/>
        <v>7</v>
      </c>
      <c r="G31" s="84">
        <v>0</v>
      </c>
      <c r="H31" s="85">
        <v>0</v>
      </c>
      <c r="I31" s="100">
        <f t="shared" si="6"/>
        <v>7</v>
      </c>
      <c r="J31" s="74">
        <v>0</v>
      </c>
      <c r="K31" s="75">
        <v>0</v>
      </c>
      <c r="L31" s="31">
        <f t="shared" si="7"/>
        <v>7</v>
      </c>
      <c r="M31" s="17">
        <v>19</v>
      </c>
      <c r="N31" s="19">
        <v>7</v>
      </c>
      <c r="O31" s="31">
        <f>L31+N31</f>
        <v>14</v>
      </c>
      <c r="P31" s="17">
        <v>17</v>
      </c>
      <c r="Q31" s="19">
        <v>9</v>
      </c>
      <c r="R31" s="12">
        <f>Q31+O31</f>
        <v>23</v>
      </c>
    </row>
    <row r="32" spans="1:47" ht="64.5" customHeight="1">
      <c r="A32" s="7" t="s">
        <v>20</v>
      </c>
      <c r="B32" s="3" t="s">
        <v>67</v>
      </c>
      <c r="C32" s="8" t="s">
        <v>68</v>
      </c>
      <c r="D32" s="74">
        <v>16</v>
      </c>
      <c r="E32" s="75">
        <v>10</v>
      </c>
      <c r="F32" s="12">
        <f t="shared" si="0"/>
        <v>10</v>
      </c>
      <c r="G32" s="74">
        <v>14</v>
      </c>
      <c r="H32" s="75">
        <v>12</v>
      </c>
      <c r="I32" s="26">
        <f t="shared" si="6"/>
        <v>22</v>
      </c>
      <c r="J32" s="92">
        <v>0</v>
      </c>
      <c r="K32" s="93">
        <v>0</v>
      </c>
      <c r="L32" s="101">
        <f t="shared" si="7"/>
        <v>22</v>
      </c>
      <c r="M32" s="67">
        <v>0</v>
      </c>
      <c r="N32" s="68">
        <v>0</v>
      </c>
      <c r="O32" s="31">
        <f t="shared" si="4"/>
        <v>22</v>
      </c>
      <c r="P32" s="17">
        <v>0</v>
      </c>
      <c r="Q32" s="19">
        <v>0</v>
      </c>
      <c r="R32" s="12">
        <f t="shared" si="2"/>
        <v>22</v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</row>
    <row r="33" spans="1:18" ht="64.5" customHeight="1">
      <c r="A33" s="7" t="s">
        <v>35</v>
      </c>
      <c r="B33" s="3" t="s">
        <v>52</v>
      </c>
      <c r="C33" s="8" t="s">
        <v>53</v>
      </c>
      <c r="D33" s="17">
        <v>4</v>
      </c>
      <c r="E33" s="19">
        <v>22</v>
      </c>
      <c r="F33" s="12">
        <f t="shared" si="0"/>
        <v>22</v>
      </c>
      <c r="G33" s="84">
        <v>0</v>
      </c>
      <c r="H33" s="85">
        <v>0</v>
      </c>
      <c r="I33" s="100">
        <f t="shared" si="6"/>
        <v>22</v>
      </c>
      <c r="J33" s="17">
        <v>0</v>
      </c>
      <c r="K33" s="19">
        <v>0</v>
      </c>
      <c r="L33" s="12">
        <f t="shared" si="7"/>
        <v>22</v>
      </c>
      <c r="M33" s="17">
        <v>0</v>
      </c>
      <c r="N33" s="19">
        <v>0</v>
      </c>
      <c r="O33" s="12">
        <f t="shared" si="4"/>
        <v>22</v>
      </c>
      <c r="P33" s="17">
        <v>0</v>
      </c>
      <c r="Q33" s="19">
        <v>0</v>
      </c>
      <c r="R33" s="12">
        <f t="shared" si="2"/>
        <v>22</v>
      </c>
    </row>
    <row r="34" spans="1:47" ht="63.75" customHeight="1">
      <c r="A34" s="7" t="s">
        <v>36</v>
      </c>
      <c r="B34" s="3" t="s">
        <v>106</v>
      </c>
      <c r="C34" s="8"/>
      <c r="D34" s="86">
        <v>0</v>
      </c>
      <c r="E34" s="87">
        <v>0</v>
      </c>
      <c r="F34" s="100">
        <f t="shared" si="0"/>
        <v>0</v>
      </c>
      <c r="G34" s="67">
        <v>0</v>
      </c>
      <c r="H34" s="68">
        <v>0</v>
      </c>
      <c r="I34" s="26">
        <f t="shared" si="6"/>
        <v>0</v>
      </c>
      <c r="J34" s="67">
        <v>0</v>
      </c>
      <c r="K34" s="68">
        <v>0</v>
      </c>
      <c r="L34" s="31">
        <f t="shared" si="7"/>
        <v>0</v>
      </c>
      <c r="M34" s="67">
        <v>8</v>
      </c>
      <c r="N34" s="68">
        <v>18</v>
      </c>
      <c r="O34" s="31">
        <f>L34+N34</f>
        <v>18</v>
      </c>
      <c r="P34" s="17">
        <v>0</v>
      </c>
      <c r="Q34" s="19">
        <v>0</v>
      </c>
      <c r="R34" s="12">
        <f t="shared" si="2"/>
        <v>18</v>
      </c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</row>
    <row r="35" spans="1:47" ht="63.75" customHeight="1">
      <c r="A35" s="7" t="s">
        <v>34</v>
      </c>
      <c r="B35" s="3" t="s">
        <v>98</v>
      </c>
      <c r="C35" s="8" t="s">
        <v>59</v>
      </c>
      <c r="D35" s="86">
        <v>0</v>
      </c>
      <c r="E35" s="87">
        <v>0</v>
      </c>
      <c r="F35" s="100">
        <f t="shared" si="0"/>
        <v>0</v>
      </c>
      <c r="G35" s="67">
        <v>0</v>
      </c>
      <c r="H35" s="68">
        <v>0</v>
      </c>
      <c r="I35" s="26">
        <f t="shared" si="6"/>
        <v>0</v>
      </c>
      <c r="J35" s="67">
        <v>8</v>
      </c>
      <c r="K35" s="68">
        <v>18</v>
      </c>
      <c r="L35" s="31">
        <f t="shared" si="7"/>
        <v>18</v>
      </c>
      <c r="M35" s="67">
        <v>0</v>
      </c>
      <c r="N35" s="68">
        <v>0</v>
      </c>
      <c r="O35" s="31">
        <f t="shared" si="4"/>
        <v>18</v>
      </c>
      <c r="P35" s="17">
        <v>0</v>
      </c>
      <c r="Q35" s="19">
        <v>0</v>
      </c>
      <c r="R35" s="12">
        <f t="shared" si="2"/>
        <v>18</v>
      </c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</row>
    <row r="36" spans="1:47" ht="63.75" customHeight="1">
      <c r="A36" s="7" t="s">
        <v>37</v>
      </c>
      <c r="B36" s="3" t="s">
        <v>107</v>
      </c>
      <c r="C36" s="8"/>
      <c r="D36" s="86">
        <v>0</v>
      </c>
      <c r="E36" s="87">
        <v>0</v>
      </c>
      <c r="F36" s="100">
        <f t="shared" si="0"/>
        <v>0</v>
      </c>
      <c r="G36" s="67">
        <v>0</v>
      </c>
      <c r="H36" s="68">
        <v>0</v>
      </c>
      <c r="I36" s="26">
        <f t="shared" si="6"/>
        <v>0</v>
      </c>
      <c r="J36" s="67">
        <v>0</v>
      </c>
      <c r="K36" s="68">
        <v>0</v>
      </c>
      <c r="L36" s="31">
        <f t="shared" si="7"/>
        <v>0</v>
      </c>
      <c r="M36" s="67">
        <v>11</v>
      </c>
      <c r="N36" s="68">
        <v>15</v>
      </c>
      <c r="O36" s="31">
        <f t="shared" si="4"/>
        <v>15</v>
      </c>
      <c r="P36" s="17">
        <v>0</v>
      </c>
      <c r="Q36" s="19">
        <v>0</v>
      </c>
      <c r="R36" s="12">
        <f t="shared" si="2"/>
        <v>15</v>
      </c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</row>
    <row r="37" spans="1:47" ht="63.75" customHeight="1">
      <c r="A37" s="7" t="s">
        <v>38</v>
      </c>
      <c r="B37" s="3" t="s">
        <v>117</v>
      </c>
      <c r="C37" s="8" t="s">
        <v>46</v>
      </c>
      <c r="D37" s="86">
        <v>0</v>
      </c>
      <c r="E37" s="87">
        <v>0</v>
      </c>
      <c r="F37" s="100">
        <f t="shared" si="0"/>
        <v>0</v>
      </c>
      <c r="G37" s="74">
        <v>0</v>
      </c>
      <c r="H37" s="75">
        <v>0</v>
      </c>
      <c r="I37" s="26">
        <f t="shared" si="6"/>
        <v>0</v>
      </c>
      <c r="J37" s="74">
        <v>0</v>
      </c>
      <c r="K37" s="75">
        <v>0</v>
      </c>
      <c r="L37" s="31">
        <f t="shared" si="7"/>
        <v>0</v>
      </c>
      <c r="M37" s="67">
        <v>0</v>
      </c>
      <c r="N37" s="68">
        <v>0</v>
      </c>
      <c r="O37" s="31">
        <f>L37+N37</f>
        <v>0</v>
      </c>
      <c r="P37" s="67">
        <v>12</v>
      </c>
      <c r="Q37" s="68">
        <v>14</v>
      </c>
      <c r="R37" s="12">
        <f>Q37+O37</f>
        <v>14</v>
      </c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</row>
    <row r="38" spans="1:47" ht="63.75" customHeight="1">
      <c r="A38" s="7" t="s">
        <v>39</v>
      </c>
      <c r="B38" s="3" t="s">
        <v>88</v>
      </c>
      <c r="C38" s="8" t="s">
        <v>68</v>
      </c>
      <c r="D38" s="86">
        <v>0</v>
      </c>
      <c r="E38" s="87">
        <v>0</v>
      </c>
      <c r="F38" s="100">
        <f t="shared" si="0"/>
        <v>0</v>
      </c>
      <c r="G38" s="74">
        <v>13</v>
      </c>
      <c r="H38" s="75">
        <v>13</v>
      </c>
      <c r="I38" s="26">
        <f t="shared" si="6"/>
        <v>13</v>
      </c>
      <c r="J38" s="74">
        <v>0</v>
      </c>
      <c r="K38" s="75">
        <v>0</v>
      </c>
      <c r="L38" s="31">
        <f t="shared" si="7"/>
        <v>13</v>
      </c>
      <c r="M38" s="67">
        <v>0</v>
      </c>
      <c r="N38" s="68">
        <v>0</v>
      </c>
      <c r="O38" s="31">
        <f t="shared" si="4"/>
        <v>13</v>
      </c>
      <c r="P38" s="17">
        <v>0</v>
      </c>
      <c r="Q38" s="19">
        <v>0</v>
      </c>
      <c r="R38" s="12">
        <f t="shared" si="2"/>
        <v>13</v>
      </c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</row>
    <row r="39" spans="1:47" ht="63.75" customHeight="1">
      <c r="A39" s="7" t="s">
        <v>40</v>
      </c>
      <c r="B39" s="3" t="s">
        <v>118</v>
      </c>
      <c r="C39" s="8" t="s">
        <v>46</v>
      </c>
      <c r="D39" s="86">
        <v>0</v>
      </c>
      <c r="E39" s="87">
        <v>0</v>
      </c>
      <c r="F39" s="100">
        <f t="shared" si="0"/>
        <v>0</v>
      </c>
      <c r="G39" s="74">
        <v>0</v>
      </c>
      <c r="H39" s="75">
        <v>0</v>
      </c>
      <c r="I39" s="26">
        <f t="shared" si="6"/>
        <v>0</v>
      </c>
      <c r="J39" s="74">
        <v>0</v>
      </c>
      <c r="K39" s="75">
        <v>0</v>
      </c>
      <c r="L39" s="31">
        <f t="shared" si="7"/>
        <v>0</v>
      </c>
      <c r="M39" s="67">
        <v>0</v>
      </c>
      <c r="N39" s="68">
        <v>0</v>
      </c>
      <c r="O39" s="31">
        <f t="shared" si="4"/>
        <v>0</v>
      </c>
      <c r="P39" s="67">
        <v>15</v>
      </c>
      <c r="Q39" s="68">
        <v>11</v>
      </c>
      <c r="R39" s="12">
        <f t="shared" si="2"/>
        <v>11</v>
      </c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</row>
    <row r="40" spans="1:47" ht="64.5" customHeight="1">
      <c r="A40" s="7" t="s">
        <v>41</v>
      </c>
      <c r="B40" s="29" t="s">
        <v>69</v>
      </c>
      <c r="C40" s="30" t="s">
        <v>59</v>
      </c>
      <c r="D40" s="80">
        <v>17</v>
      </c>
      <c r="E40" s="81">
        <v>9</v>
      </c>
      <c r="F40" s="31">
        <f t="shared" si="0"/>
        <v>9</v>
      </c>
      <c r="G40" s="88">
        <v>0</v>
      </c>
      <c r="H40" s="89">
        <v>0</v>
      </c>
      <c r="I40" s="102">
        <f aca="true" t="shared" si="8" ref="I40:I47">H40+F40</f>
        <v>9</v>
      </c>
      <c r="J40" s="74">
        <v>0</v>
      </c>
      <c r="K40" s="75">
        <v>0</v>
      </c>
      <c r="L40" s="31">
        <f t="shared" si="7"/>
        <v>9</v>
      </c>
      <c r="M40" s="67">
        <v>0</v>
      </c>
      <c r="N40" s="68">
        <v>0</v>
      </c>
      <c r="O40" s="31">
        <f t="shared" si="4"/>
        <v>9</v>
      </c>
      <c r="P40" s="17">
        <v>0</v>
      </c>
      <c r="Q40" s="19">
        <v>0</v>
      </c>
      <c r="R40" s="31">
        <f aca="true" t="shared" si="9" ref="R40:R47">Q40+O40</f>
        <v>9</v>
      </c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</row>
    <row r="41" spans="1:47" ht="64.5" customHeight="1">
      <c r="A41" s="7" t="s">
        <v>42</v>
      </c>
      <c r="B41" s="3" t="s">
        <v>81</v>
      </c>
      <c r="C41" s="8" t="s">
        <v>82</v>
      </c>
      <c r="D41" s="86">
        <v>0</v>
      </c>
      <c r="E41" s="87">
        <v>0</v>
      </c>
      <c r="F41" s="12">
        <f t="shared" si="0"/>
        <v>0</v>
      </c>
      <c r="G41" s="67">
        <v>18</v>
      </c>
      <c r="H41" s="68">
        <v>8</v>
      </c>
      <c r="I41" s="26">
        <f t="shared" si="8"/>
        <v>8</v>
      </c>
      <c r="J41" s="74">
        <v>0</v>
      </c>
      <c r="K41" s="75">
        <v>0</v>
      </c>
      <c r="L41" s="31">
        <f t="shared" si="7"/>
        <v>8</v>
      </c>
      <c r="M41" s="67">
        <v>0</v>
      </c>
      <c r="N41" s="68">
        <v>0</v>
      </c>
      <c r="O41" s="31">
        <f t="shared" si="4"/>
        <v>8</v>
      </c>
      <c r="P41" s="17">
        <v>0</v>
      </c>
      <c r="Q41" s="19">
        <v>0</v>
      </c>
      <c r="R41" s="12">
        <f>Q41+O41</f>
        <v>8</v>
      </c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</row>
    <row r="42" spans="1:47" ht="63.75" customHeight="1">
      <c r="A42" s="7" t="s">
        <v>43</v>
      </c>
      <c r="B42" s="3" t="s">
        <v>70</v>
      </c>
      <c r="C42" s="8" t="s">
        <v>46</v>
      </c>
      <c r="D42" s="74">
        <v>18</v>
      </c>
      <c r="E42" s="75">
        <v>8</v>
      </c>
      <c r="F42" s="12">
        <f t="shared" si="0"/>
        <v>8</v>
      </c>
      <c r="G42" s="84">
        <v>0</v>
      </c>
      <c r="H42" s="85">
        <v>0</v>
      </c>
      <c r="I42" s="12">
        <f t="shared" si="8"/>
        <v>8</v>
      </c>
      <c r="J42" s="74">
        <v>0</v>
      </c>
      <c r="K42" s="75">
        <v>0</v>
      </c>
      <c r="L42" s="31">
        <f t="shared" si="7"/>
        <v>8</v>
      </c>
      <c r="M42" s="67">
        <v>0</v>
      </c>
      <c r="N42" s="68">
        <v>0</v>
      </c>
      <c r="O42" s="31">
        <f t="shared" si="4"/>
        <v>8</v>
      </c>
      <c r="P42" s="17">
        <v>0</v>
      </c>
      <c r="Q42" s="19">
        <v>0</v>
      </c>
      <c r="R42" s="12">
        <f>Q42+O42</f>
        <v>8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</row>
    <row r="43" spans="1:47" ht="63.75" customHeight="1">
      <c r="A43" s="7" t="s">
        <v>100</v>
      </c>
      <c r="B43" s="3" t="s">
        <v>87</v>
      </c>
      <c r="C43" s="8" t="s">
        <v>68</v>
      </c>
      <c r="D43" s="86">
        <v>0</v>
      </c>
      <c r="E43" s="87">
        <v>0</v>
      </c>
      <c r="F43" s="12">
        <f t="shared" si="0"/>
        <v>0</v>
      </c>
      <c r="G43" s="74">
        <v>20</v>
      </c>
      <c r="H43" s="75">
        <v>6</v>
      </c>
      <c r="I43" s="26">
        <f t="shared" si="8"/>
        <v>6</v>
      </c>
      <c r="J43" s="74">
        <v>0</v>
      </c>
      <c r="K43" s="75">
        <v>0</v>
      </c>
      <c r="L43" s="31">
        <f t="shared" si="7"/>
        <v>6</v>
      </c>
      <c r="M43" s="67">
        <v>0</v>
      </c>
      <c r="N43" s="68">
        <v>0</v>
      </c>
      <c r="O43" s="31">
        <f t="shared" si="4"/>
        <v>6</v>
      </c>
      <c r="P43" s="17">
        <v>0</v>
      </c>
      <c r="Q43" s="19">
        <v>0</v>
      </c>
      <c r="R43" s="12">
        <f>Q43+O43</f>
        <v>6</v>
      </c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</row>
    <row r="44" spans="1:18" ht="64.5" customHeight="1">
      <c r="A44" s="7" t="s">
        <v>101</v>
      </c>
      <c r="B44" s="3" t="s">
        <v>79</v>
      </c>
      <c r="C44" s="8" t="s">
        <v>56</v>
      </c>
      <c r="D44" s="86">
        <v>0</v>
      </c>
      <c r="E44" s="87">
        <v>0</v>
      </c>
      <c r="F44" s="12">
        <f t="shared" si="0"/>
        <v>0</v>
      </c>
      <c r="G44" s="17">
        <v>22</v>
      </c>
      <c r="H44" s="19">
        <v>4</v>
      </c>
      <c r="I44" s="12">
        <f t="shared" si="8"/>
        <v>4</v>
      </c>
      <c r="J44" s="74">
        <v>0</v>
      </c>
      <c r="K44" s="75">
        <v>0</v>
      </c>
      <c r="L44" s="31">
        <f t="shared" si="7"/>
        <v>4</v>
      </c>
      <c r="M44" s="67">
        <v>0</v>
      </c>
      <c r="N44" s="68">
        <v>0</v>
      </c>
      <c r="O44" s="31">
        <f t="shared" si="4"/>
        <v>4</v>
      </c>
      <c r="P44" s="17">
        <v>0</v>
      </c>
      <c r="Q44" s="19">
        <v>0</v>
      </c>
      <c r="R44" s="12">
        <f t="shared" si="9"/>
        <v>4</v>
      </c>
    </row>
    <row r="45" spans="1:47" ht="64.5" customHeight="1">
      <c r="A45" s="7" t="s">
        <v>102</v>
      </c>
      <c r="B45" s="3" t="s">
        <v>90</v>
      </c>
      <c r="C45" s="8" t="s">
        <v>46</v>
      </c>
      <c r="D45" s="86">
        <v>0</v>
      </c>
      <c r="E45" s="87">
        <v>0</v>
      </c>
      <c r="F45" s="12">
        <f t="shared" si="0"/>
        <v>0</v>
      </c>
      <c r="G45" s="67">
        <v>23</v>
      </c>
      <c r="H45" s="68">
        <v>3</v>
      </c>
      <c r="I45" s="26">
        <f t="shared" si="8"/>
        <v>3</v>
      </c>
      <c r="J45" s="74">
        <v>0</v>
      </c>
      <c r="K45" s="75">
        <v>0</v>
      </c>
      <c r="L45" s="31">
        <f t="shared" si="7"/>
        <v>3</v>
      </c>
      <c r="M45" s="67">
        <v>0</v>
      </c>
      <c r="N45" s="68">
        <v>0</v>
      </c>
      <c r="O45" s="31">
        <f t="shared" si="4"/>
        <v>3</v>
      </c>
      <c r="P45" s="17">
        <v>0</v>
      </c>
      <c r="Q45" s="19">
        <v>0</v>
      </c>
      <c r="R45" s="12">
        <f t="shared" si="9"/>
        <v>3</v>
      </c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</row>
    <row r="46" spans="1:47" ht="64.5" customHeight="1">
      <c r="A46" s="7" t="s">
        <v>108</v>
      </c>
      <c r="B46" s="29" t="s">
        <v>80</v>
      </c>
      <c r="C46" s="30" t="s">
        <v>56</v>
      </c>
      <c r="D46" s="86">
        <v>0</v>
      </c>
      <c r="E46" s="87">
        <v>0</v>
      </c>
      <c r="F46" s="12">
        <f t="shared" si="0"/>
        <v>0</v>
      </c>
      <c r="G46" s="76">
        <v>25</v>
      </c>
      <c r="H46" s="77">
        <v>1</v>
      </c>
      <c r="I46" s="61">
        <f t="shared" si="8"/>
        <v>1</v>
      </c>
      <c r="J46" s="74">
        <v>0</v>
      </c>
      <c r="K46" s="75">
        <v>0</v>
      </c>
      <c r="L46" s="31">
        <f t="shared" si="7"/>
        <v>1</v>
      </c>
      <c r="M46" s="67">
        <v>0</v>
      </c>
      <c r="N46" s="68">
        <v>0</v>
      </c>
      <c r="O46" s="31">
        <f t="shared" si="4"/>
        <v>1</v>
      </c>
      <c r="P46" s="17">
        <v>0</v>
      </c>
      <c r="Q46" s="19">
        <v>0</v>
      </c>
      <c r="R46" s="31">
        <f>Q46+O46</f>
        <v>1</v>
      </c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</row>
    <row r="47" spans="1:47" ht="63.75" customHeight="1" thickBot="1">
      <c r="A47" s="56" t="s">
        <v>109</v>
      </c>
      <c r="B47" s="57"/>
      <c r="C47" s="58"/>
      <c r="D47" s="69"/>
      <c r="E47" s="70"/>
      <c r="F47" s="59">
        <f t="shared" si="0"/>
        <v>0</v>
      </c>
      <c r="G47" s="78"/>
      <c r="H47" s="79"/>
      <c r="I47" s="60">
        <f t="shared" si="8"/>
        <v>0</v>
      </c>
      <c r="J47" s="71"/>
      <c r="K47" s="72"/>
      <c r="L47" s="59">
        <f t="shared" si="7"/>
        <v>0</v>
      </c>
      <c r="M47" s="71"/>
      <c r="N47" s="72"/>
      <c r="O47" s="73"/>
      <c r="P47" s="71"/>
      <c r="Q47" s="72"/>
      <c r="R47" s="60">
        <f t="shared" si="9"/>
        <v>0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</row>
    <row r="48" spans="4:47" ht="26.25"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4:47" ht="26.25"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4:47" ht="26.25"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4:47" ht="26.25"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4:47" ht="26.25"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4:47" ht="26.25"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4:47" ht="26.25"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4:47" ht="26.25"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4:47" ht="26.25"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4:47" ht="26.25"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4:47" ht="26.25"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</row>
    <row r="59" spans="4:47" ht="26.25"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</row>
    <row r="60" spans="4:47" ht="26.25"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</row>
    <row r="61" spans="4:47" ht="26.25"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</row>
    <row r="62" spans="4:47" ht="26.25"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</row>
    <row r="63" spans="4:47" ht="26.25"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</row>
    <row r="64" spans="4:47" ht="26.25"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</row>
    <row r="65" spans="4:47" ht="26.25"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</row>
    <row r="66" spans="4:47" ht="26.25"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</row>
    <row r="67" spans="4:47" ht="26.25"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</row>
    <row r="68" spans="4:47" ht="26.25"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</row>
    <row r="69" spans="4:47" ht="26.25"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</row>
    <row r="70" spans="4:47" ht="26.25"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</row>
    <row r="71" spans="4:47" ht="26.25"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</row>
    <row r="72" spans="4:47" ht="26.25"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</row>
    <row r="73" spans="4:47" ht="26.25"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</row>
    <row r="74" spans="4:47" ht="26.25"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</row>
    <row r="75" spans="4:47" ht="26.25"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</row>
    <row r="76" spans="4:47" ht="26.25"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</row>
    <row r="77" spans="4:47" ht="26.25"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</row>
    <row r="78" spans="4:47" ht="26.25"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</row>
    <row r="79" spans="4:47" ht="26.25"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</row>
    <row r="80" spans="4:47" ht="26.25"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</row>
    <row r="81" spans="4:47" ht="26.25"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</row>
    <row r="82" spans="4:47" ht="26.25"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</row>
    <row r="83" spans="4:47" ht="26.25"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</row>
    <row r="84" spans="4:47" ht="26.25"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</row>
    <row r="85" spans="4:47" ht="26.25"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</row>
    <row r="86" spans="4:47" ht="26.25"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</row>
    <row r="87" spans="4:47" ht="26.25"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</row>
    <row r="88" spans="4:47" ht="26.25"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</row>
    <row r="89" spans="4:47" ht="26.25"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</row>
    <row r="90" spans="4:47" ht="26.25"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</row>
    <row r="91" spans="4:47" ht="26.25"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</row>
    <row r="92" spans="4:47" ht="26.25"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</row>
    <row r="93" spans="4:47" ht="26.25"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</row>
    <row r="94" spans="4:47" ht="26.25"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</row>
    <row r="95" spans="4:47" ht="26.25"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</row>
    <row r="96" spans="4:47" ht="26.25"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</row>
    <row r="97" spans="4:47" ht="26.25"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</row>
    <row r="98" spans="4:47" ht="26.25"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</row>
    <row r="99" spans="4:47" ht="26.25"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</row>
    <row r="100" spans="4:47" ht="26.25"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</row>
    <row r="101" spans="4:47" ht="26.25"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</row>
    <row r="102" spans="4:47" ht="26.25"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</row>
    <row r="103" spans="4:47" ht="26.25"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</row>
    <row r="104" spans="4:47" ht="26.25"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</row>
    <row r="105" spans="4:47" ht="26.25"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</row>
    <row r="106" spans="4:47" ht="26.25"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</row>
    <row r="107" spans="4:47" ht="26.25"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</row>
    <row r="108" spans="4:47" ht="26.25"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</row>
    <row r="109" spans="4:47" ht="26.25"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</row>
    <row r="110" spans="4:47" ht="26.25"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</row>
    <row r="111" spans="4:47" ht="26.25"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</row>
    <row r="112" spans="4:47" ht="26.25"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</row>
    <row r="113" spans="4:47" ht="26.25"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</row>
    <row r="114" spans="4:47" ht="26.25"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</row>
    <row r="115" spans="4:47" ht="26.25"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</row>
    <row r="116" spans="4:47" ht="26.25"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</row>
    <row r="117" spans="4:47" ht="26.25"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</row>
    <row r="118" spans="4:47" ht="26.25"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</row>
    <row r="119" spans="4:47" ht="26.25"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</row>
    <row r="120" spans="4:47" ht="26.25"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</row>
    <row r="121" spans="4:47" ht="26.25"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</row>
    <row r="122" spans="4:47" ht="26.25"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</row>
    <row r="123" spans="4:47" ht="26.25"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</row>
    <row r="124" spans="4:47" ht="26.25"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</row>
    <row r="125" spans="4:47" ht="26.25"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</row>
    <row r="126" spans="4:47" ht="26.25"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</row>
    <row r="127" spans="4:47" ht="26.25"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</row>
    <row r="128" spans="4:47" ht="26.25"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</row>
    <row r="129" spans="4:47" ht="26.25"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</row>
    <row r="130" spans="4:47" ht="26.25"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</row>
    <row r="131" spans="4:47" ht="26.25"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</row>
    <row r="132" spans="4:47" ht="26.25"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</row>
    <row r="133" spans="4:47" ht="26.25"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</row>
    <row r="134" spans="4:47" ht="26.25"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</row>
    <row r="135" spans="4:47" ht="26.25"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</row>
    <row r="136" spans="4:47" ht="26.25"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</row>
    <row r="137" spans="4:47" ht="26.25"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</row>
    <row r="138" spans="4:47" ht="26.25"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</row>
    <row r="139" spans="4:47" ht="26.25"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</row>
    <row r="140" spans="4:47" ht="26.25"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</row>
    <row r="141" spans="4:47" ht="26.25"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</row>
    <row r="142" spans="4:47" ht="26.25"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</row>
    <row r="143" spans="4:47" ht="26.25"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</row>
    <row r="144" spans="4:47" ht="26.25"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</row>
    <row r="145" spans="4:47" ht="26.25"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</row>
    <row r="146" spans="4:47" ht="26.25"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</row>
    <row r="147" spans="4:47" ht="26.25"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</row>
    <row r="148" spans="4:47" ht="26.25"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</row>
    <row r="149" spans="4:47" ht="26.25"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</row>
    <row r="150" spans="4:47" ht="26.25"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</row>
    <row r="151" spans="4:47" ht="26.25"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</row>
    <row r="152" spans="4:47" ht="26.25"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</row>
    <row r="153" spans="4:47" ht="26.25"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</row>
    <row r="154" spans="4:47" ht="26.25"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</row>
    <row r="155" spans="4:47" ht="26.25"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</row>
    <row r="156" spans="4:47" ht="26.25"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</row>
    <row r="157" spans="4:47" ht="26.25"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</row>
    <row r="158" spans="4:47" ht="26.25"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</row>
    <row r="159" spans="4:47" ht="26.25"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</row>
    <row r="160" spans="4:47" ht="26.25"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</row>
    <row r="161" spans="4:47" ht="26.25"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</row>
    <row r="162" spans="4:47" ht="26.25"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</row>
    <row r="163" spans="4:47" ht="26.25"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</row>
    <row r="164" spans="4:47" ht="26.25"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</row>
    <row r="165" spans="4:47" ht="26.25"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</row>
    <row r="166" spans="4:47" ht="26.25"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</row>
    <row r="167" spans="4:47" ht="26.25"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</row>
    <row r="168" spans="4:47" ht="26.25"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</row>
    <row r="169" spans="4:47" ht="26.25"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</row>
    <row r="170" spans="4:47" ht="26.25"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</row>
    <row r="171" spans="4:47" ht="26.25"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</row>
    <row r="172" spans="4:47" ht="26.25"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</row>
    <row r="173" spans="4:47" ht="26.25"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</row>
    <row r="174" spans="4:47" ht="26.25"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</row>
    <row r="175" spans="4:47" ht="26.25"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</row>
    <row r="176" spans="4:47" ht="26.25"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</row>
    <row r="177" spans="4:47" ht="26.25"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</row>
    <row r="178" spans="4:47" ht="26.25"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</row>
    <row r="179" spans="4:47" ht="26.25"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</row>
    <row r="180" spans="4:47" ht="26.25"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</row>
    <row r="181" spans="4:47" ht="26.25"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</row>
    <row r="182" spans="4:47" ht="26.25"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</row>
    <row r="183" spans="4:47" ht="26.25"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</row>
    <row r="184" spans="4:47" ht="26.25"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</row>
    <row r="185" spans="4:47" ht="26.25"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</row>
    <row r="186" spans="4:47" ht="26.25"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</row>
    <row r="187" spans="4:47" ht="26.25"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</row>
    <row r="188" spans="4:47" ht="26.25"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</row>
    <row r="189" spans="4:47" ht="26.25"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</row>
    <row r="190" spans="4:47" ht="26.25"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</row>
    <row r="191" spans="4:47" ht="26.25"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</row>
    <row r="192" spans="4:47" ht="26.25"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</row>
    <row r="193" spans="4:47" ht="26.25"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</row>
    <row r="194" spans="4:47" ht="26.25"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</row>
    <row r="195" spans="4:47" ht="26.25"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</row>
    <row r="196" spans="4:47" ht="26.25"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</row>
    <row r="197" spans="4:47" ht="26.25"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</row>
    <row r="198" spans="4:47" ht="26.25"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</row>
    <row r="199" spans="4:47" ht="26.25"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</row>
    <row r="200" spans="4:47" ht="26.25"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</row>
    <row r="201" spans="4:47" ht="26.25"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</row>
    <row r="202" spans="4:47" ht="26.25"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</row>
    <row r="203" spans="4:47" ht="26.25"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</row>
    <row r="204" spans="4:47" ht="26.25"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</row>
    <row r="205" spans="4:47" ht="26.25"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</row>
    <row r="206" spans="4:47" ht="26.25"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</row>
    <row r="207" spans="4:47" ht="26.25"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</row>
    <row r="208" spans="4:47" ht="26.25"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</row>
    <row r="209" spans="4:47" ht="26.25"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</row>
    <row r="210" spans="4:47" ht="26.25"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</row>
    <row r="211" spans="4:47" ht="26.25"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</row>
    <row r="212" spans="4:47" ht="26.25"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</row>
    <row r="213" spans="4:47" ht="26.25"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</row>
    <row r="214" spans="4:47" ht="26.25"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</row>
    <row r="215" spans="4:47" ht="26.25"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</row>
    <row r="216" spans="4:47" ht="26.25"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</row>
    <row r="217" spans="4:47" ht="26.25"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</row>
    <row r="218" spans="4:47" ht="26.25"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</row>
    <row r="219" spans="4:47" ht="26.25"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</row>
    <row r="220" spans="4:47" ht="26.25"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</row>
    <row r="221" spans="4:47" ht="26.25"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</row>
    <row r="222" spans="4:47" ht="26.25"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</row>
    <row r="223" spans="4:47" ht="26.25"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</row>
    <row r="224" spans="4:47" ht="26.25"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</row>
    <row r="225" spans="4:47" ht="26.25"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</row>
    <row r="226" spans="4:47" ht="26.25"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</row>
    <row r="227" spans="4:47" ht="26.25"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</row>
    <row r="228" spans="4:47" ht="26.25"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</row>
    <row r="229" spans="4:47" ht="26.25"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</row>
    <row r="230" spans="4:47" ht="26.25"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</row>
    <row r="231" spans="4:47" ht="26.25"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</row>
    <row r="232" spans="4:47" ht="26.25"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</row>
    <row r="233" spans="4:47" ht="26.25"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</row>
    <row r="234" spans="4:47" ht="26.25"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</row>
    <row r="235" spans="4:47" ht="26.25"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</row>
    <row r="236" spans="4:47" ht="26.25"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</row>
    <row r="237" spans="4:47" ht="26.25"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</row>
    <row r="238" spans="4:47" ht="26.25"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</row>
    <row r="239" spans="4:47" ht="26.25"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</row>
    <row r="240" spans="4:47" ht="26.25"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</row>
    <row r="241" spans="4:47" ht="26.25"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</row>
    <row r="242" spans="4:47" ht="26.25"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</row>
    <row r="243" spans="4:47" ht="26.25"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</row>
    <row r="244" spans="4:47" ht="26.25"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</row>
    <row r="245" spans="4:47" ht="26.25"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</row>
    <row r="246" spans="4:47" ht="26.25"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</row>
    <row r="247" spans="4:47" ht="26.25"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</row>
    <row r="248" spans="4:47" ht="26.25"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</row>
    <row r="249" spans="4:47" ht="26.25"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</row>
    <row r="250" spans="4:47" ht="26.25"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</row>
    <row r="251" spans="4:47" ht="26.25"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</row>
    <row r="252" spans="4:47" ht="26.25"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</row>
    <row r="253" spans="4:47" ht="26.25"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</row>
    <row r="254" spans="4:47" ht="26.25"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</row>
    <row r="255" spans="4:47" ht="26.25"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</row>
    <row r="256" spans="4:47" ht="26.25"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</row>
    <row r="257" spans="4:47" ht="26.25"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</row>
    <row r="258" spans="4:47" ht="26.25"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</row>
    <row r="259" spans="4:47" ht="26.25"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</row>
    <row r="260" spans="4:47" ht="26.25"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</row>
    <row r="261" spans="4:47" ht="26.25"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</row>
    <row r="262" spans="4:47" ht="26.25"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</row>
    <row r="263" spans="4:47" ht="26.25"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</row>
    <row r="264" spans="4:47" ht="26.25"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</row>
    <row r="265" spans="4:47" ht="26.25"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</row>
    <row r="266" spans="4:47" ht="26.25"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</row>
    <row r="267" spans="4:47" ht="26.25"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</row>
    <row r="268" spans="4:47" ht="26.25"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</row>
    <row r="269" spans="4:47" ht="26.25"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</row>
    <row r="270" spans="4:47" ht="26.25"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</row>
    <row r="271" spans="4:47" ht="26.25"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</row>
    <row r="272" spans="4:47" ht="26.25"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</row>
    <row r="273" spans="4:47" ht="26.25"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</row>
    <row r="274" spans="4:47" ht="26.25"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</row>
    <row r="275" spans="4:47" ht="26.25"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</row>
    <row r="276" spans="4:47" ht="26.25"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</row>
    <row r="277" spans="4:47" ht="26.25"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</row>
    <row r="278" spans="4:47" ht="26.25"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</row>
    <row r="279" spans="4:47" ht="26.25"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</row>
    <row r="280" spans="4:47" ht="26.25"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</row>
    <row r="281" spans="4:47" ht="26.25"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</row>
    <row r="282" spans="4:47" ht="26.25"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</row>
    <row r="283" spans="4:47" ht="26.25"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</row>
    <row r="284" spans="4:47" ht="26.25"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</row>
    <row r="285" spans="4:47" ht="26.25"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</row>
    <row r="286" spans="4:47" ht="26.25"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</row>
    <row r="287" spans="4:47" ht="26.25"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</row>
    <row r="288" spans="4:47" ht="26.25"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</row>
    <row r="289" spans="4:47" ht="26.25"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</row>
    <row r="290" spans="4:47" ht="26.25"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</row>
    <row r="291" spans="4:47" ht="26.25"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</row>
    <row r="292" spans="4:47" ht="26.25"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</row>
    <row r="293" spans="4:47" ht="26.25"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</row>
    <row r="294" spans="4:47" ht="26.25"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</row>
    <row r="295" spans="4:47" ht="26.25"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</row>
    <row r="296" spans="4:47" ht="26.25"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</row>
    <row r="297" spans="4:47" ht="26.25"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</row>
    <row r="298" spans="4:47" ht="26.25"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</row>
    <row r="299" spans="4:47" ht="26.25"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</row>
    <row r="300" spans="4:47" ht="26.25"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</row>
    <row r="301" spans="4:47" ht="26.25"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</row>
    <row r="302" spans="4:47" ht="26.25"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</row>
    <row r="303" spans="4:47" ht="26.25"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</row>
    <row r="304" spans="4:47" ht="26.25"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</row>
    <row r="305" spans="4:47" ht="26.25"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</row>
    <row r="306" spans="4:47" ht="26.25"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</row>
    <row r="307" spans="4:47" ht="26.25"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</row>
    <row r="308" spans="4:47" ht="26.25"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</row>
    <row r="309" spans="4:47" ht="26.25"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</row>
    <row r="310" spans="4:47" ht="26.25"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</row>
    <row r="311" spans="4:47" ht="26.25"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</row>
    <row r="312" spans="4:47" ht="26.25"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</row>
    <row r="313" spans="4:47" ht="26.25"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</row>
    <row r="314" spans="4:47" ht="26.25"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</row>
    <row r="315" spans="4:47" ht="26.25"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</row>
    <row r="316" spans="4:47" ht="26.25"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</row>
    <row r="317" spans="4:47" ht="26.25"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</row>
    <row r="318" spans="4:47" ht="26.25"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</row>
    <row r="319" spans="4:47" ht="26.25"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</row>
    <row r="320" spans="4:47" ht="26.25"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</row>
    <row r="321" spans="4:47" ht="26.25"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</row>
    <row r="322" spans="4:47" ht="26.25"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</row>
    <row r="323" spans="4:47" ht="26.25"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</row>
    <row r="324" spans="4:47" ht="26.25"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</row>
    <row r="325" spans="4:47" ht="26.25"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</row>
    <row r="326" spans="4:47" ht="26.25"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</row>
    <row r="327" spans="4:47" ht="26.25"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</row>
    <row r="328" spans="4:47" ht="26.25"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</row>
    <row r="329" spans="4:47" ht="26.25"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</row>
    <row r="330" spans="4:47" ht="26.25"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</row>
    <row r="331" spans="4:47" ht="26.25"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</row>
    <row r="332" spans="4:47" ht="26.25"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</row>
    <row r="333" spans="4:47" ht="26.25"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</row>
    <row r="334" spans="4:47" ht="26.25"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</row>
    <row r="335" spans="4:47" ht="26.25"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</row>
    <row r="336" spans="4:47" ht="26.25"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</row>
    <row r="337" spans="4:47" ht="26.25"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</row>
    <row r="338" spans="4:47" ht="26.25"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</row>
    <row r="339" spans="4:47" ht="26.25"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</row>
    <row r="340" spans="4:47" ht="26.25"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</row>
    <row r="341" spans="4:47" ht="26.25"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</row>
    <row r="342" spans="4:47" ht="26.25"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</row>
    <row r="343" spans="4:47" ht="26.25"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</row>
    <row r="344" spans="4:47" ht="26.25"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</row>
    <row r="345" spans="4:47" ht="26.25"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</row>
    <row r="346" spans="4:47" ht="26.25"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</row>
    <row r="347" spans="4:47" ht="26.25"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</row>
    <row r="348" spans="4:47" ht="26.25"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</row>
    <row r="349" spans="4:47" ht="26.25"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</row>
    <row r="350" spans="4:47" ht="26.25"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</row>
    <row r="351" spans="4:47" ht="26.25"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</row>
    <row r="352" spans="4:47" ht="26.25"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</row>
    <row r="353" spans="4:47" ht="26.25"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</row>
    <row r="354" spans="4:47" ht="26.25"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</row>
    <row r="355" spans="4:47" ht="26.25"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</row>
    <row r="356" spans="4:47" ht="26.25"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</row>
    <row r="357" spans="4:47" ht="26.25"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</row>
    <row r="358" spans="4:47" ht="26.25"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</row>
    <row r="359" spans="4:47" ht="26.25"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</row>
    <row r="360" spans="4:47" ht="26.25"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</row>
    <row r="361" spans="4:47" ht="26.25"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</row>
    <row r="362" spans="4:47" ht="26.25"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</row>
    <row r="363" spans="4:47" ht="26.25"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</row>
    <row r="364" spans="4:47" ht="26.25"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</row>
    <row r="365" spans="4:47" ht="26.25"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</row>
    <row r="366" spans="4:47" ht="26.25"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</row>
    <row r="367" spans="4:47" ht="26.25"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</row>
    <row r="368" spans="4:47" ht="26.25"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</row>
    <row r="369" spans="4:47" ht="26.25"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</row>
    <row r="370" spans="4:47" ht="26.25"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</row>
    <row r="371" spans="4:47" ht="26.25"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</row>
    <row r="372" spans="4:47" ht="26.25"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</row>
    <row r="373" spans="4:47" ht="26.25"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</row>
    <row r="374" spans="4:47" ht="26.25"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</row>
    <row r="375" spans="4:47" ht="26.25"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</row>
    <row r="376" spans="4:47" ht="26.25"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</row>
    <row r="377" spans="4:47" ht="26.25"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</row>
    <row r="378" spans="4:47" ht="26.25"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</row>
    <row r="379" spans="4:47" ht="26.25"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</row>
    <row r="380" spans="4:47" ht="26.25"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</row>
    <row r="381" spans="4:47" ht="26.25"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</row>
    <row r="382" spans="4:47" ht="26.25"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</row>
    <row r="383" spans="4:47" ht="26.25"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</row>
    <row r="384" spans="4:47" ht="26.25"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</row>
    <row r="385" spans="4:47" ht="26.25"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</row>
    <row r="386" spans="4:47" ht="26.25"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</row>
    <row r="387" spans="4:47" ht="26.25"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</row>
    <row r="388" spans="4:47" ht="26.25"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</row>
    <row r="389" spans="4:47" ht="26.25"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</row>
    <row r="390" spans="4:47" ht="26.2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</row>
    <row r="391" spans="4:47" ht="26.2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</row>
    <row r="392" spans="4:47" ht="26.2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</row>
    <row r="393" spans="4:47" ht="26.2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</row>
    <row r="394" spans="4:47" ht="26.2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</row>
    <row r="395" spans="4:47" ht="26.2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</row>
    <row r="396" spans="4:47" ht="26.2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</row>
    <row r="397" spans="4:47" ht="26.25"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</row>
    <row r="398" spans="4:47" ht="26.25"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</row>
    <row r="399" spans="4:47" ht="26.25"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</row>
    <row r="400" spans="4:47" ht="26.25"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</row>
    <row r="401" spans="4:47" ht="26.25"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</row>
    <row r="402" spans="4:47" ht="26.25"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</row>
    <row r="403" spans="4:47" ht="26.25"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</row>
    <row r="404" spans="4:47" ht="26.25"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</row>
    <row r="405" spans="4:47" ht="26.25"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</row>
    <row r="406" spans="4:47" ht="26.25"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</row>
    <row r="407" spans="4:47" ht="26.25"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</row>
    <row r="408" spans="4:47" ht="26.25"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</row>
    <row r="409" spans="4:47" ht="26.25"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</row>
    <row r="410" spans="4:47" ht="26.25"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</row>
    <row r="411" spans="4:47" ht="26.25"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</row>
    <row r="412" spans="4:47" ht="26.25"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</row>
    <row r="413" spans="4:47" ht="26.25"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</row>
    <row r="414" spans="4:47" ht="26.25"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</row>
    <row r="415" spans="4:47" ht="26.25"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</row>
    <row r="416" spans="4:47" ht="26.25"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</row>
    <row r="417" spans="4:47" ht="26.25"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</row>
    <row r="418" spans="4:47" ht="26.25"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</row>
    <row r="419" spans="4:47" ht="26.25"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</row>
    <row r="420" spans="4:47" ht="26.25"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</row>
    <row r="421" spans="4:47" ht="26.25"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</row>
    <row r="422" spans="4:47" ht="26.25"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</row>
    <row r="423" spans="4:47" ht="26.25"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</row>
    <row r="424" spans="4:47" ht="26.25"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</row>
    <row r="425" spans="4:47" ht="26.25"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</row>
    <row r="426" spans="4:47" ht="26.25"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</row>
    <row r="427" spans="4:47" ht="26.25"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</row>
    <row r="428" spans="4:47" ht="26.25"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</row>
    <row r="429" spans="4:47" ht="26.25"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</row>
    <row r="430" spans="4:47" ht="26.25"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</row>
    <row r="431" spans="4:47" ht="26.25"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</row>
    <row r="432" spans="4:47" ht="26.25"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</row>
    <row r="433" spans="4:47" ht="26.25"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</row>
    <row r="434" spans="4:47" ht="26.25"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</row>
    <row r="435" spans="4:47" ht="26.25"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</row>
    <row r="436" spans="4:47" ht="26.25"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</row>
    <row r="437" spans="4:47" ht="26.25"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</row>
    <row r="438" spans="4:47" ht="26.25"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</row>
    <row r="439" spans="4:47" ht="26.25"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</row>
    <row r="440" spans="4:47" ht="26.25"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</row>
    <row r="441" spans="4:47" ht="26.25"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</row>
    <row r="442" spans="4:47" ht="26.25"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</row>
    <row r="443" spans="4:47" ht="26.25"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</row>
    <row r="444" spans="4:47" ht="26.25"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</row>
    <row r="445" spans="4:47" ht="26.25"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</row>
    <row r="446" spans="4:47" ht="26.25"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</row>
    <row r="447" spans="4:47" ht="26.25"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</row>
    <row r="448" spans="4:47" ht="26.25"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</row>
    <row r="449" spans="4:47" ht="26.25"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</row>
    <row r="450" spans="4:47" ht="26.25"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</row>
    <row r="451" spans="4:47" ht="26.25"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</row>
    <row r="452" spans="4:47" ht="26.25"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</row>
    <row r="453" spans="4:47" ht="26.25"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</row>
    <row r="454" spans="4:47" ht="26.25"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</row>
    <row r="455" spans="4:47" ht="26.25"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</row>
    <row r="456" spans="4:47" ht="26.25"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</row>
    <row r="457" spans="4:47" ht="26.25"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</row>
    <row r="458" spans="4:47" ht="26.25"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</row>
    <row r="459" spans="4:47" ht="26.25"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</row>
    <row r="460" spans="4:47" ht="26.25"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</row>
    <row r="461" spans="4:47" ht="26.25"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</row>
    <row r="462" spans="4:47" ht="26.25"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</row>
    <row r="463" spans="4:47" ht="26.25"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</row>
    <row r="464" spans="4:47" ht="26.25"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</row>
    <row r="465" spans="4:47" ht="26.25"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</row>
    <row r="466" spans="4:47" ht="26.25"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</row>
    <row r="467" spans="4:47" ht="26.25"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</row>
    <row r="468" spans="4:47" ht="26.25"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</row>
    <row r="469" spans="4:47" ht="26.25"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</row>
    <row r="470" spans="4:47" ht="26.25"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</row>
    <row r="471" spans="4:47" ht="26.25"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</row>
    <row r="472" spans="4:47" ht="26.25"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</row>
    <row r="473" spans="4:47" ht="26.25"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</row>
    <row r="474" spans="4:47" ht="26.25"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</row>
    <row r="475" spans="4:47" ht="26.25"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</row>
    <row r="476" spans="4:47" ht="26.25"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</row>
    <row r="477" spans="4:47" ht="26.25"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</row>
    <row r="478" spans="4:47" ht="26.25"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</row>
    <row r="479" spans="4:47" ht="26.25"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</row>
    <row r="480" spans="4:47" ht="26.25"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</row>
    <row r="481" spans="4:47" ht="26.25"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</row>
    <row r="482" spans="4:47" ht="26.25"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</row>
    <row r="483" spans="4:47" ht="26.25"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</row>
    <row r="484" spans="4:47" ht="26.25"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</row>
    <row r="485" spans="4:47" ht="26.25"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</row>
    <row r="486" spans="4:47" ht="26.25"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</row>
    <row r="487" spans="4:47" ht="26.25"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</row>
    <row r="488" spans="4:47" ht="26.25"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</row>
    <row r="489" spans="4:47" ht="26.25"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</row>
    <row r="490" spans="4:47" ht="26.25"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</row>
    <row r="491" spans="4:47" ht="26.25"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</row>
    <row r="492" spans="4:47" ht="26.25"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</row>
    <row r="493" spans="4:47" ht="26.25"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</row>
    <row r="494" spans="4:47" ht="26.25"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</row>
    <row r="495" spans="4:47" ht="26.25"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</row>
    <row r="496" spans="4:47" ht="26.25"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</row>
    <row r="497" spans="4:47" ht="26.25"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</row>
    <row r="498" spans="4:47" ht="26.25"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</row>
    <row r="499" spans="4:47" ht="26.25"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</row>
    <row r="500" spans="4:47" ht="26.25"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</row>
    <row r="501" spans="4:47" ht="26.25"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</row>
    <row r="502" spans="4:47" ht="26.25"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</row>
    <row r="503" spans="4:47" ht="26.25"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</row>
    <row r="504" spans="4:47" ht="26.25"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</row>
    <row r="505" spans="4:47" ht="26.25"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</row>
    <row r="506" spans="4:47" ht="26.25"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</row>
    <row r="507" spans="4:47" ht="26.25"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</row>
    <row r="508" spans="4:47" ht="26.25"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</row>
    <row r="509" spans="4:47" ht="26.25"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</row>
    <row r="510" spans="4:47" ht="26.25"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</row>
    <row r="511" spans="4:47" ht="26.25"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</row>
    <row r="512" spans="4:47" ht="26.25"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</row>
    <row r="513" spans="4:47" ht="26.25"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</row>
    <row r="514" spans="4:47" ht="26.25"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</row>
    <row r="515" spans="4:47" ht="26.25"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</row>
    <row r="516" spans="4:47" ht="26.25"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</row>
    <row r="517" spans="4:47" ht="26.25"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</row>
    <row r="518" spans="4:47" ht="26.25"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</row>
    <row r="519" spans="4:47" ht="26.25"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</row>
    <row r="520" spans="4:47" ht="26.25"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</row>
    <row r="521" spans="4:47" ht="26.25"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</row>
    <row r="522" spans="4:47" ht="26.25"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</row>
    <row r="523" spans="4:47" ht="26.25"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</row>
    <row r="524" spans="4:47" ht="26.25"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</row>
    <row r="525" spans="4:47" ht="26.25"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</row>
    <row r="526" spans="4:47" ht="26.25"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</row>
    <row r="527" spans="4:47" ht="26.25"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</row>
    <row r="528" spans="4:47" ht="26.25"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</row>
    <row r="529" spans="4:47" ht="26.25"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</row>
    <row r="530" spans="4:47" ht="26.25"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</row>
    <row r="531" spans="4:47" ht="26.25"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</row>
    <row r="532" spans="4:47" ht="26.25"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</row>
    <row r="533" spans="4:47" ht="26.25"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</row>
    <row r="534" spans="4:47" ht="26.25"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</row>
    <row r="535" spans="4:47" ht="26.25"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</row>
    <row r="536" spans="4:47" ht="26.25"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</row>
    <row r="537" spans="4:47" ht="26.25"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</row>
    <row r="538" spans="4:47" ht="26.25"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</row>
    <row r="539" spans="4:47" ht="26.25"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</row>
    <row r="540" spans="4:47" ht="26.25"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</row>
    <row r="541" spans="4:47" ht="26.25"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</row>
    <row r="542" spans="4:47" ht="26.25"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</row>
    <row r="543" spans="4:47" ht="26.25"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</row>
    <row r="544" spans="4:47" ht="26.25"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</row>
    <row r="545" spans="4:47" ht="26.25"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</row>
    <row r="546" spans="4:47" ht="26.25"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</row>
    <row r="547" spans="4:47" ht="26.25"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</row>
    <row r="548" spans="4:47" ht="26.25"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</row>
    <row r="549" spans="4:47" ht="26.25"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</row>
    <row r="550" spans="4:47" ht="26.25"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</row>
    <row r="551" spans="4:47" ht="26.25"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</row>
    <row r="552" spans="4:47" ht="26.25"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</row>
    <row r="553" spans="4:47" ht="26.25"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</row>
    <row r="554" spans="4:47" ht="26.25"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</row>
    <row r="555" spans="4:47" ht="26.25"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</row>
    <row r="556" spans="4:47" ht="26.25"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</row>
    <row r="557" spans="4:47" ht="26.25"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</row>
    <row r="558" spans="4:47" ht="26.25"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</row>
    <row r="559" spans="4:47" ht="26.25"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</row>
    <row r="560" spans="4:47" ht="26.25"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</row>
    <row r="561" spans="4:47" ht="26.25"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</row>
    <row r="562" spans="4:47" ht="26.25"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</row>
    <row r="563" spans="4:47" ht="26.25"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</row>
    <row r="564" spans="4:47" ht="26.25"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</row>
    <row r="565" spans="4:47" ht="26.25"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</row>
    <row r="566" spans="4:47" ht="26.25"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</row>
    <row r="567" spans="4:47" ht="26.25"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</row>
    <row r="568" spans="4:47" ht="26.25"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</row>
    <row r="569" spans="4:47" ht="26.25"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</row>
    <row r="570" spans="4:47" ht="26.25"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</row>
    <row r="571" spans="4:47" ht="26.25"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</row>
    <row r="572" spans="4:47" ht="26.25"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</row>
    <row r="573" spans="4:47" ht="26.25"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</row>
    <row r="574" spans="4:47" ht="26.25"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</row>
    <row r="575" spans="4:47" ht="26.25"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</row>
    <row r="576" spans="4:47" ht="26.25"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</row>
    <row r="577" spans="4:47" ht="26.25"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</row>
    <row r="578" spans="4:47" ht="26.25"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</row>
    <row r="579" spans="4:47" ht="26.25"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</row>
    <row r="580" spans="4:47" ht="26.25"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</row>
    <row r="581" spans="4:47" ht="26.25"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</row>
    <row r="582" spans="4:47" ht="26.25"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</row>
    <row r="583" spans="4:47" ht="26.25"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</row>
    <row r="584" spans="4:47" ht="26.25"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</row>
    <row r="585" spans="4:47" ht="26.25"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</row>
    <row r="586" spans="4:47" ht="26.25"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</row>
    <row r="587" spans="4:47" ht="26.25"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</row>
    <row r="588" spans="4:47" ht="26.25"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</row>
    <row r="589" spans="4:47" ht="26.25"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</row>
    <row r="590" spans="4:47" ht="26.25"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</row>
    <row r="591" spans="4:47" ht="26.25"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</row>
    <row r="592" spans="4:47" ht="26.25"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</row>
    <row r="593" spans="4:47" ht="26.25"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</row>
    <row r="594" spans="4:47" ht="26.25"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</row>
    <row r="595" spans="4:47" ht="26.25"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</row>
    <row r="596" spans="4:47" ht="26.25"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</row>
    <row r="597" spans="4:47" ht="26.25"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</row>
    <row r="598" spans="4:47" ht="26.25"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</row>
    <row r="599" spans="4:47" ht="26.25"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</row>
    <row r="600" spans="4:47" ht="26.25"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</row>
    <row r="601" spans="4:47" ht="26.25"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</row>
    <row r="602" spans="4:47" ht="26.25"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</row>
    <row r="603" spans="4:47" ht="26.25"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</row>
    <row r="604" spans="4:47" ht="26.25"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</row>
    <row r="605" spans="4:47" ht="26.25"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</row>
    <row r="606" spans="4:47" ht="26.25"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</row>
    <row r="607" spans="4:47" ht="26.25"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</row>
    <row r="608" spans="4:47" ht="26.25"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</row>
    <row r="609" spans="4:47" ht="26.25"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</row>
    <row r="610" spans="4:47" ht="26.25"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</row>
    <row r="611" spans="4:47" ht="26.25"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</row>
    <row r="612" spans="4:47" ht="26.25"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</row>
    <row r="613" spans="4:47" ht="26.25"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</row>
    <row r="614" spans="4:47" ht="26.25"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</row>
    <row r="615" spans="4:47" ht="26.25"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</row>
    <row r="616" spans="4:47" ht="26.25"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</row>
    <row r="617" spans="4:47" ht="26.25"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</row>
    <row r="618" spans="4:47" ht="26.25"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</row>
    <row r="619" spans="4:47" ht="26.25"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</row>
    <row r="620" spans="4:47" ht="26.25"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</row>
    <row r="621" spans="4:47" ht="26.25"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</row>
    <row r="622" spans="4:47" ht="26.25"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</row>
    <row r="623" spans="4:47" ht="26.25"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</row>
    <row r="624" spans="4:47" ht="26.25"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</row>
    <row r="625" spans="4:47" ht="26.25"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</row>
    <row r="626" spans="4:47" ht="26.25"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</row>
    <row r="627" spans="4:47" ht="26.25"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</row>
    <row r="628" spans="4:47" ht="26.25"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</row>
    <row r="629" spans="4:47" ht="26.25"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</row>
    <row r="630" spans="4:47" ht="26.25"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</row>
    <row r="631" spans="4:47" ht="26.25"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</row>
    <row r="632" spans="4:47" ht="26.25"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</row>
    <row r="633" spans="4:47" ht="26.25"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</row>
    <row r="634" spans="4:47" ht="26.25"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</row>
    <row r="635" spans="4:47" ht="26.25"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</row>
    <row r="636" spans="4:47" ht="26.25"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</row>
    <row r="637" spans="4:47" ht="26.25"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</row>
    <row r="638" spans="4:47" ht="26.25"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</row>
    <row r="639" spans="4:47" ht="26.25"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</row>
    <row r="640" spans="4:47" ht="26.25"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</row>
    <row r="641" spans="4:47" ht="26.25"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</row>
    <row r="642" spans="4:47" ht="26.25"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</row>
    <row r="643" spans="4:47" ht="26.25"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</row>
    <row r="644" spans="4:47" ht="26.25"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</row>
    <row r="645" spans="4:47" ht="26.25"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</row>
    <row r="646" spans="4:47" ht="26.25"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</row>
    <row r="647" spans="4:47" ht="26.25"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</row>
    <row r="648" spans="4:47" ht="26.25"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</row>
    <row r="649" spans="4:47" ht="26.25"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</row>
    <row r="650" spans="4:47" ht="26.25"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</row>
    <row r="651" spans="4:47" ht="26.25"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</row>
    <row r="652" spans="4:47" ht="26.25"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</row>
    <row r="653" spans="4:47" ht="26.25"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</row>
    <row r="654" spans="4:47" ht="26.25"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</row>
    <row r="655" spans="4:47" ht="26.25"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</row>
    <row r="656" spans="4:47" ht="26.25"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</row>
    <row r="657" spans="4:47" ht="26.25"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</row>
    <row r="658" spans="4:47" ht="26.25"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</row>
    <row r="659" spans="4:47" ht="26.25"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</row>
    <row r="660" spans="4:47" ht="26.25"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</row>
    <row r="661" spans="4:47" ht="26.25"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</row>
    <row r="662" spans="4:47" ht="26.25"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</row>
    <row r="663" spans="4:47" ht="26.25"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</row>
    <row r="664" spans="4:47" ht="26.25"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</row>
    <row r="665" spans="4:47" ht="26.25"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</row>
    <row r="666" spans="4:47" ht="26.25"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</row>
    <row r="667" spans="4:47" ht="26.25"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</row>
    <row r="668" spans="4:47" ht="26.25"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</row>
    <row r="669" spans="4:47" ht="26.25"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</row>
    <row r="670" spans="4:47" ht="26.25"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</row>
    <row r="671" spans="4:47" ht="26.25"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</row>
    <row r="672" spans="4:47" ht="26.25"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</row>
    <row r="673" spans="4:47" ht="26.25"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</row>
    <row r="674" spans="4:47" ht="26.25"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</row>
    <row r="675" spans="4:47" ht="26.25"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</row>
    <row r="676" spans="4:47" ht="26.25"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</row>
    <row r="677" spans="4:47" ht="26.25"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</row>
    <row r="678" spans="4:47" ht="26.25"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</row>
    <row r="679" spans="4:47" ht="26.25"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</row>
    <row r="680" spans="4:47" ht="26.25"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</row>
    <row r="681" spans="4:47" ht="26.25"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</row>
    <row r="682" spans="4:47" ht="26.25"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</row>
    <row r="683" spans="4:47" ht="26.25"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</row>
    <row r="684" spans="4:47" ht="26.25"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</row>
    <row r="685" spans="4:47" ht="26.25"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</row>
    <row r="686" spans="4:47" ht="26.25"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</row>
    <row r="687" spans="4:47" ht="26.25"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</row>
    <row r="688" spans="4:47" ht="26.25"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</row>
    <row r="689" spans="4:47" ht="26.25"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</row>
    <row r="690" spans="4:47" ht="26.25"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</row>
    <row r="691" spans="4:47" ht="26.25"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</row>
    <row r="692" spans="4:47" ht="26.25"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</row>
    <row r="693" spans="4:47" ht="26.25"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</row>
    <row r="694" spans="4:47" ht="26.25"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</row>
    <row r="695" spans="4:47" ht="26.25"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</row>
    <row r="696" spans="4:47" ht="26.25"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</row>
    <row r="697" spans="4:47" ht="26.25"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</row>
    <row r="698" spans="4:47" ht="26.25"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</row>
    <row r="699" spans="4:47" ht="26.25"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</row>
    <row r="700" spans="4:47" ht="26.25"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</row>
    <row r="701" spans="4:47" ht="26.25"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</row>
    <row r="702" spans="4:47" ht="26.25"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</row>
    <row r="703" spans="4:47" ht="26.25"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</row>
    <row r="704" spans="4:47" ht="26.25"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</row>
    <row r="705" spans="4:47" ht="26.25"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</row>
    <row r="706" spans="4:47" ht="26.25"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</row>
    <row r="707" spans="4:47" ht="26.25"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</row>
    <row r="708" spans="4:47" ht="26.25"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</row>
    <row r="709" spans="4:47" ht="26.25"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</row>
    <row r="710" spans="4:47" ht="26.25"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</row>
    <row r="711" spans="4:47" ht="26.25"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</row>
    <row r="712" spans="4:47" ht="26.25"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</row>
    <row r="713" spans="4:47" ht="26.25"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</row>
    <row r="714" spans="4:47" ht="26.25"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</row>
    <row r="715" spans="4:47" ht="26.25"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</row>
    <row r="716" spans="4:47" ht="26.25"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</row>
    <row r="717" spans="4:47" ht="26.25"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</row>
    <row r="718" spans="4:47" ht="26.25"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</row>
    <row r="719" spans="4:47" ht="26.25"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</row>
    <row r="720" spans="4:47" ht="26.25"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</row>
    <row r="721" spans="4:47" ht="26.25"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</row>
    <row r="722" spans="4:47" ht="26.25"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</row>
    <row r="723" spans="4:47" ht="26.25"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</row>
    <row r="724" spans="4:47" ht="26.25"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</row>
    <row r="725" spans="4:47" ht="26.25"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</row>
    <row r="726" spans="4:47" ht="26.25"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</row>
    <row r="727" spans="4:47" ht="26.25"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</row>
    <row r="728" spans="4:47" ht="26.25"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</row>
    <row r="729" spans="4:47" ht="26.25"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</row>
    <row r="730" spans="4:47" ht="26.25"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</row>
    <row r="731" spans="4:47" ht="26.25"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</row>
    <row r="732" spans="4:47" ht="26.25"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</row>
    <row r="733" spans="4:47" ht="26.25"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</row>
    <row r="734" spans="4:47" ht="26.25"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</row>
    <row r="735" spans="4:47" ht="26.25"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</row>
    <row r="736" spans="4:47" ht="26.25"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</row>
    <row r="737" spans="4:47" ht="26.25"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</row>
    <row r="738" spans="4:47" ht="26.25"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</row>
    <row r="739" spans="4:47" ht="26.25"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</row>
    <row r="740" spans="4:47" ht="26.25"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</row>
    <row r="741" spans="4:47" ht="26.25"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</row>
    <row r="742" spans="4:47" ht="26.25"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</row>
    <row r="743" spans="4:47" ht="26.25"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</row>
    <row r="744" spans="4:47" ht="26.25"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</row>
    <row r="745" spans="4:47" ht="26.25"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</row>
    <row r="746" spans="4:47" ht="26.25"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</row>
    <row r="747" spans="4:47" ht="26.25"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</row>
    <row r="748" spans="4:47" ht="26.25"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</row>
    <row r="749" spans="4:47" ht="26.25"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</row>
    <row r="750" spans="4:47" ht="26.25"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</row>
    <row r="751" spans="4:47" ht="26.25"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</row>
    <row r="752" spans="4:47" ht="26.25"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</row>
    <row r="753" spans="4:47" ht="26.25"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</row>
    <row r="754" spans="4:47" ht="26.25"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</row>
    <row r="755" spans="4:47" ht="26.25"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</row>
    <row r="756" spans="4:47" ht="26.25"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</row>
    <row r="757" spans="4:47" ht="26.25"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</row>
    <row r="758" spans="4:47" ht="26.25"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</row>
    <row r="759" spans="4:47" ht="26.25"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</row>
    <row r="760" spans="4:47" ht="26.25"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</row>
    <row r="761" spans="4:47" ht="26.25"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</row>
    <row r="762" spans="4:47" ht="26.25"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</row>
    <row r="763" spans="4:47" ht="26.25"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</row>
    <row r="764" spans="4:47" ht="26.25"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</row>
    <row r="765" spans="4:47" ht="26.25"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</row>
    <row r="766" spans="4:47" ht="26.25"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</row>
    <row r="767" spans="4:47" ht="26.25"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</row>
    <row r="768" spans="4:47" ht="26.25"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</row>
    <row r="769" spans="4:47" ht="26.25"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</row>
    <row r="770" spans="4:47" ht="26.25"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</row>
    <row r="771" spans="4:47" ht="26.25"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</row>
    <row r="772" spans="4:47" ht="26.25"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</row>
    <row r="773" spans="4:47" ht="26.25"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</row>
    <row r="774" spans="4:47" ht="26.25"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</row>
    <row r="775" spans="4:47" ht="26.25"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</row>
    <row r="776" spans="4:47" ht="26.25"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</row>
    <row r="777" spans="4:47" ht="26.25"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</row>
    <row r="778" spans="4:47" ht="26.25"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</row>
    <row r="779" spans="4:47" ht="26.25"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</row>
    <row r="780" spans="4:47" ht="26.25"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</row>
    <row r="781" spans="4:47" ht="26.25"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</row>
    <row r="782" spans="4:47" ht="26.25"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</row>
    <row r="783" spans="4:47" ht="26.25"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</row>
    <row r="784" spans="4:47" ht="26.25"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</row>
    <row r="785" spans="4:47" ht="26.25"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</row>
    <row r="786" spans="4:47" ht="26.25"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</row>
    <row r="787" spans="4:47" ht="26.25"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</row>
    <row r="788" spans="4:47" ht="26.25"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</row>
    <row r="789" spans="4:47" ht="26.25"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</row>
    <row r="790" spans="4:47" ht="26.25"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</row>
    <row r="791" spans="4:47" ht="26.25"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</row>
    <row r="792" spans="4:47" ht="26.25"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</row>
    <row r="793" spans="4:47" ht="26.25"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</row>
    <row r="794" spans="4:47" ht="26.25"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</row>
    <row r="795" spans="4:47" ht="26.25"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</row>
    <row r="796" spans="4:47" ht="26.25"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</row>
    <row r="797" spans="4:47" ht="26.25"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</row>
    <row r="798" spans="4:47" ht="26.25"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</row>
    <row r="799" spans="4:47" ht="26.25"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</row>
    <row r="800" spans="4:47" ht="26.25"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</row>
    <row r="801" spans="4:47" ht="26.25"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</row>
    <row r="802" spans="4:47" ht="26.25"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</row>
    <row r="803" spans="4:47" ht="26.25"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</row>
    <row r="804" spans="4:47" ht="26.25"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</row>
    <row r="805" spans="4:47" ht="26.25"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</row>
    <row r="806" spans="4:47" ht="26.25"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</row>
    <row r="807" spans="4:47" ht="26.25"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</row>
    <row r="808" spans="4:47" ht="26.25"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</row>
    <row r="809" spans="4:47" ht="26.25"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</row>
    <row r="810" spans="4:47" ht="26.25"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</row>
    <row r="811" spans="4:47" ht="26.25"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</row>
    <row r="812" spans="4:47" ht="26.25"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</row>
    <row r="813" spans="4:47" ht="26.25"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</row>
    <row r="814" spans="4:47" ht="26.25"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</row>
    <row r="815" spans="4:47" ht="26.25"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</row>
    <row r="816" spans="4:47" ht="26.25"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</row>
    <row r="817" spans="4:47" ht="26.25"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</row>
    <row r="818" spans="4:47" ht="26.25"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</row>
    <row r="819" spans="4:47" ht="26.25"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</row>
    <row r="820" spans="4:47" ht="26.25"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</row>
    <row r="821" spans="4:47" ht="26.25"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</row>
    <row r="822" spans="4:47" ht="26.25"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</row>
    <row r="823" spans="4:47" ht="26.25"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</row>
    <row r="824" spans="4:47" ht="26.25"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</row>
    <row r="825" spans="4:47" ht="26.25"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</row>
    <row r="826" spans="4:47" ht="26.25"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</row>
    <row r="827" spans="4:47" ht="26.25"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</row>
    <row r="828" spans="4:47" ht="26.25"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</row>
    <row r="829" spans="4:47" ht="26.25"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</row>
    <row r="830" spans="4:47" ht="26.25"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</row>
    <row r="831" spans="4:47" ht="26.25"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</row>
    <row r="832" spans="4:47" ht="26.25"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</row>
    <row r="833" spans="4:47" ht="26.25"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</row>
    <row r="834" spans="4:47" ht="26.25"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</row>
    <row r="835" spans="4:47" ht="26.25"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</row>
    <row r="836" spans="4:47" ht="26.25"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</row>
    <row r="837" spans="4:47" ht="26.25"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</row>
    <row r="838" spans="4:47" ht="26.25"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</row>
    <row r="839" spans="4:47" ht="26.25"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</row>
    <row r="840" spans="4:47" ht="26.25"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</row>
    <row r="841" spans="4:47" ht="26.25"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</row>
    <row r="842" spans="4:47" ht="26.25"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</row>
    <row r="843" spans="4:47" ht="26.25"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</row>
    <row r="844" spans="4:47" ht="26.25"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</row>
    <row r="845" spans="4:47" ht="26.25"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</row>
    <row r="846" spans="4:47" ht="26.25"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</row>
    <row r="847" spans="4:47" ht="26.25"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</row>
    <row r="848" spans="4:47" ht="26.25"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</row>
    <row r="849" spans="4:47" ht="26.25"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</row>
    <row r="850" spans="4:47" ht="26.25"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</row>
    <row r="851" spans="4:47" ht="26.25"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</row>
    <row r="852" spans="4:47" ht="26.25"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</row>
    <row r="853" spans="4:47" ht="26.25"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</row>
    <row r="854" spans="4:47" ht="26.25"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</row>
    <row r="855" spans="4:47" ht="26.25"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</row>
    <row r="856" spans="4:47" ht="26.25"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</row>
    <row r="857" spans="4:47" ht="26.25"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</row>
    <row r="858" spans="4:47" ht="26.25"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</row>
    <row r="859" spans="4:47" ht="26.25"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</row>
    <row r="860" spans="4:47" ht="26.25"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</row>
    <row r="861" spans="4:47" ht="26.25"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</row>
    <row r="862" spans="4:47" ht="26.25"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</row>
    <row r="863" spans="4:47" ht="26.25"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</row>
    <row r="864" spans="4:47" ht="26.25"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</row>
    <row r="865" spans="4:47" ht="26.25"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</row>
    <row r="866" spans="4:47" ht="26.25"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</row>
    <row r="867" spans="4:47" ht="26.25"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</row>
    <row r="868" spans="4:47" ht="26.25"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</row>
    <row r="869" spans="4:47" ht="26.25"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</row>
    <row r="870" spans="4:47" ht="26.25"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</row>
    <row r="871" spans="4:47" ht="26.25"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</row>
    <row r="872" spans="4:47" ht="26.25"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</row>
    <row r="873" spans="4:47" ht="26.25"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</row>
    <row r="874" spans="4:47" ht="26.25"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</row>
    <row r="875" spans="4:47" ht="26.25"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</row>
    <row r="876" spans="4:47" ht="26.25"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</row>
    <row r="877" spans="4:47" ht="26.25"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</row>
    <row r="878" spans="4:47" ht="26.25"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</row>
    <row r="879" spans="4:47" ht="26.25"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</row>
    <row r="880" spans="4:47" ht="26.25"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</row>
    <row r="881" spans="4:47" ht="26.25"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</row>
    <row r="882" spans="4:47" ht="26.25"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</row>
    <row r="883" spans="4:47" ht="26.25"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</row>
    <row r="884" spans="4:47" ht="26.25"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</row>
    <row r="885" spans="4:47" ht="26.25"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</row>
    <row r="886" spans="4:47" ht="26.25"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</row>
    <row r="887" spans="4:47" ht="26.25"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</row>
    <row r="888" spans="4:47" ht="26.25"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</row>
    <row r="889" spans="4:47" ht="26.25"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</row>
    <row r="890" spans="4:47" ht="26.25"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</row>
    <row r="891" spans="4:47" ht="26.25"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</row>
    <row r="892" spans="4:47" ht="26.25"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</row>
    <row r="893" spans="4:47" ht="26.25"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</row>
    <row r="894" spans="4:47" ht="26.25"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</row>
    <row r="895" spans="4:47" ht="26.25"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</row>
    <row r="896" spans="4:47" ht="26.25"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</row>
    <row r="897" spans="4:47" ht="26.25"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</row>
    <row r="898" spans="4:47" ht="26.25"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</row>
    <row r="899" spans="4:47" ht="26.25"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</row>
    <row r="900" spans="4:47" ht="26.25"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</row>
    <row r="901" spans="4:47" ht="26.25"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</row>
    <row r="902" spans="4:47" ht="26.25"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</row>
    <row r="903" spans="4:47" ht="26.25"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</row>
    <row r="904" spans="4:47" ht="26.25"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</row>
    <row r="905" spans="4:47" ht="26.25"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</row>
    <row r="906" spans="4:47" ht="26.25"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</row>
    <row r="907" spans="4:47" ht="26.25"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</row>
    <row r="908" spans="4:47" ht="26.25"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</row>
    <row r="909" spans="4:47" ht="26.25"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</row>
    <row r="910" spans="4:47" ht="26.25"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</row>
    <row r="911" spans="4:47" ht="26.25"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</row>
    <row r="912" spans="4:47" ht="26.25"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</row>
    <row r="913" spans="4:47" ht="26.25"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</row>
    <row r="914" spans="4:47" ht="26.25"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</row>
    <row r="915" spans="4:47" ht="26.25"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</row>
    <row r="916" spans="4:47" ht="26.25"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</row>
    <row r="917" spans="4:47" ht="26.25"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</row>
    <row r="918" spans="4:47" ht="26.25"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</row>
    <row r="919" spans="4:47" ht="26.25"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</row>
    <row r="920" spans="4:47" ht="26.25"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</row>
    <row r="921" spans="4:47" ht="26.25"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</row>
    <row r="922" spans="4:47" ht="26.25"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</row>
    <row r="923" spans="4:47" ht="26.25"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</row>
    <row r="924" spans="4:47" ht="26.25"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</row>
    <row r="925" spans="4:47" ht="26.25"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</row>
    <row r="926" spans="4:47" ht="26.25"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</row>
    <row r="927" spans="4:47" ht="26.25"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</row>
    <row r="928" spans="4:47" ht="26.25"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</row>
    <row r="929" spans="4:47" ht="26.25"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</row>
    <row r="930" spans="4:47" ht="26.25"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</row>
    <row r="931" spans="4:47" ht="26.25"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</row>
    <row r="932" spans="4:47" ht="26.25"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</row>
    <row r="933" spans="4:47" ht="26.25"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</row>
    <row r="934" spans="4:47" ht="26.25"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</row>
    <row r="935" spans="4:47" ht="26.25"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</row>
    <row r="936" spans="4:47" ht="26.25"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</row>
    <row r="937" spans="4:47" ht="26.25"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</row>
    <row r="938" spans="4:47" ht="26.25"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</row>
    <row r="939" spans="4:47" ht="26.25"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</row>
    <row r="940" spans="4:47" ht="26.25"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</row>
    <row r="941" spans="4:47" ht="26.25"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</row>
    <row r="942" spans="4:47" ht="26.25"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</row>
    <row r="943" spans="4:47" ht="26.25"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</row>
    <row r="944" spans="4:47" ht="26.25"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</row>
    <row r="945" spans="4:47" ht="26.25"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</row>
    <row r="946" spans="4:47" ht="26.25"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</row>
    <row r="947" spans="4:47" ht="26.25"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</row>
    <row r="948" spans="4:47" ht="26.25"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</row>
    <row r="949" spans="4:47" ht="26.25"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</row>
    <row r="950" spans="4:47" ht="26.25"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</row>
    <row r="951" spans="4:47" ht="26.25"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</row>
    <row r="952" spans="4:47" ht="26.25"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</row>
    <row r="953" spans="4:47" ht="26.25"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</row>
    <row r="954" spans="4:47" ht="26.25"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</row>
    <row r="955" spans="4:47" ht="26.25"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</row>
    <row r="956" spans="4:47" ht="26.25"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</row>
    <row r="957" spans="4:47" ht="26.25"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</row>
    <row r="958" spans="4:47" ht="26.25"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</row>
    <row r="959" spans="4:47" ht="26.25"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</row>
    <row r="960" spans="4:47" ht="26.25"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</row>
    <row r="961" spans="4:47" ht="26.25"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</row>
    <row r="962" spans="4:47" ht="26.25"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</row>
    <row r="963" spans="4:47" ht="26.25"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</row>
    <row r="964" spans="4:47" ht="26.25"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</row>
    <row r="965" spans="4:47" ht="26.25"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</row>
    <row r="966" spans="4:47" ht="26.25"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</row>
    <row r="967" spans="4:47" ht="26.25"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</row>
    <row r="968" spans="4:47" ht="26.25"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</row>
    <row r="969" spans="4:47" ht="26.25"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</row>
    <row r="970" spans="4:47" ht="26.25"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</row>
    <row r="971" spans="4:47" ht="26.25"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</row>
    <row r="972" spans="4:47" ht="26.25"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</row>
    <row r="973" spans="4:47" ht="26.25"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</row>
    <row r="974" spans="4:47" ht="26.25"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</row>
    <row r="975" spans="4:47" ht="26.25"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</row>
    <row r="976" spans="4:47" ht="26.25"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</row>
    <row r="977" spans="4:47" ht="26.25"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</row>
    <row r="978" spans="4:47" ht="26.25"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</row>
    <row r="979" spans="4:47" ht="26.25"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</row>
    <row r="980" spans="4:47" ht="26.25"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</row>
    <row r="981" spans="4:47" ht="26.25"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</row>
    <row r="982" spans="4:47" ht="26.25"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</row>
    <row r="983" spans="4:47" ht="26.25"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</row>
    <row r="984" spans="4:47" ht="26.25"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</row>
    <row r="985" spans="4:47" ht="26.25"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</row>
    <row r="986" spans="4:47" ht="26.25"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</row>
    <row r="987" spans="4:47" ht="26.25"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</row>
    <row r="988" spans="4:47" ht="26.25"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</row>
    <row r="989" spans="4:47" ht="26.25"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</row>
    <row r="990" spans="4:47" ht="26.25"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</row>
    <row r="991" spans="4:47" ht="26.25"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</row>
    <row r="992" spans="4:47" ht="26.25"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</row>
    <row r="993" spans="4:47" ht="26.25"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</row>
    <row r="994" spans="4:47" ht="26.25"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</row>
    <row r="995" spans="4:47" ht="26.25"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</row>
    <row r="996" spans="4:47" ht="26.25"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</row>
    <row r="997" spans="4:47" ht="26.25"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</row>
    <row r="998" spans="4:47" ht="26.25"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</row>
    <row r="999" spans="4:47" ht="26.25"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</row>
    <row r="1000" spans="4:47" ht="26.25"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</row>
    <row r="1001" spans="4:47" ht="26.25"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  <c r="AT1001" s="13"/>
      <c r="AU1001" s="13"/>
    </row>
    <row r="1002" spans="4:47" ht="26.25"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  <c r="AT1002" s="13"/>
      <c r="AU1002" s="13"/>
    </row>
    <row r="1003" spans="4:47" ht="26.25"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</row>
    <row r="1004" spans="4:47" ht="26.25"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/>
      <c r="AU1004" s="13"/>
    </row>
    <row r="1005" spans="4:47" ht="26.25"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  <c r="AT1005" s="13"/>
      <c r="AU1005" s="13"/>
    </row>
    <row r="1006" spans="4:47" ht="26.25"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</row>
    <row r="1007" spans="4:47" ht="26.25"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</row>
    <row r="1008" spans="4:47" ht="26.25"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</row>
    <row r="1009" spans="4:47" ht="26.25"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  <c r="AT1009" s="13"/>
      <c r="AU1009" s="13"/>
    </row>
    <row r="1010" spans="4:47" ht="26.25"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  <c r="AT1010" s="13"/>
      <c r="AU1010" s="13"/>
    </row>
    <row r="1011" spans="4:47" ht="26.25"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  <c r="AT1011" s="13"/>
      <c r="AU1011" s="13"/>
    </row>
    <row r="1012" spans="4:47" ht="26.25"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  <c r="AT1012" s="13"/>
      <c r="AU1012" s="13"/>
    </row>
    <row r="1013" spans="4:47" ht="26.25"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  <c r="AT1013" s="13"/>
      <c r="AU1013" s="13"/>
    </row>
    <row r="1014" spans="4:47" ht="26.25"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  <c r="AT1014" s="13"/>
      <c r="AU1014" s="13"/>
    </row>
    <row r="1015" spans="4:47" ht="26.25"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13"/>
    </row>
    <row r="1016" spans="4:47" ht="26.25"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13"/>
    </row>
    <row r="1017" spans="4:47" ht="26.25"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  <c r="AT1017" s="13"/>
      <c r="AU1017" s="13"/>
    </row>
    <row r="1018" spans="4:47" ht="26.25"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  <c r="AT1018" s="13"/>
      <c r="AU1018" s="13"/>
    </row>
    <row r="1019" spans="4:47" ht="26.25"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  <c r="AT1019" s="13"/>
      <c r="AU1019" s="13"/>
    </row>
    <row r="1020" spans="4:47" ht="26.25"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  <c r="AT1020" s="13"/>
      <c r="AU1020" s="13"/>
    </row>
    <row r="1021" spans="4:47" ht="26.25"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  <c r="AT1021" s="13"/>
      <c r="AU1021" s="13"/>
    </row>
    <row r="1022" spans="4:47" ht="26.25"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  <c r="AT1022" s="13"/>
      <c r="AU1022" s="13"/>
    </row>
    <row r="1023" spans="4:47" ht="26.25"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  <c r="AT1023" s="13"/>
      <c r="AU1023" s="13"/>
    </row>
    <row r="1024" spans="4:47" ht="26.25"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  <c r="AT1024" s="13"/>
      <c r="AU1024" s="13"/>
    </row>
    <row r="1025" spans="4:47" ht="26.25"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  <c r="AT1025" s="13"/>
      <c r="AU1025" s="13"/>
    </row>
    <row r="1026" spans="4:47" ht="26.25"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  <c r="AT1026" s="13"/>
      <c r="AU1026" s="13"/>
    </row>
    <row r="1027" spans="4:47" ht="26.25"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  <c r="AT1027" s="13"/>
      <c r="AU1027" s="13"/>
    </row>
    <row r="1028" spans="4:47" ht="26.25"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  <c r="AT1028" s="13"/>
      <c r="AU1028" s="13"/>
    </row>
    <row r="1029" spans="4:47" ht="26.25"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  <c r="AT1029" s="13"/>
      <c r="AU1029" s="13"/>
    </row>
    <row r="1030" spans="4:47" ht="26.25"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  <c r="AT1030" s="13"/>
      <c r="AU1030" s="13"/>
    </row>
    <row r="1031" spans="4:47" ht="26.25"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  <c r="AT1031" s="13"/>
      <c r="AU1031" s="13"/>
    </row>
    <row r="1032" spans="4:47" ht="26.25"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  <c r="AT1032" s="13"/>
      <c r="AU1032" s="13"/>
    </row>
    <row r="1033" spans="4:47" ht="26.25"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  <c r="AT1033" s="13"/>
      <c r="AU1033" s="13"/>
    </row>
    <row r="1034" spans="4:47" ht="26.25"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  <c r="AT1034" s="13"/>
      <c r="AU1034" s="13"/>
    </row>
    <row r="1035" spans="4:47" ht="26.25"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  <c r="AT1035" s="13"/>
      <c r="AU1035" s="13"/>
    </row>
    <row r="1036" spans="4:47" ht="26.25"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  <c r="AT1036" s="13"/>
      <c r="AU1036" s="13"/>
    </row>
    <row r="1037" spans="4:47" ht="26.25"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  <c r="AS1037" s="13"/>
      <c r="AT1037" s="13"/>
      <c r="AU1037" s="13"/>
    </row>
    <row r="1038" spans="4:47" ht="26.25"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  <c r="AT1038" s="13"/>
      <c r="AU1038" s="13"/>
    </row>
    <row r="1039" spans="4:47" ht="26.25"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  <c r="AS1039" s="13"/>
      <c r="AT1039" s="13"/>
      <c r="AU1039" s="13"/>
    </row>
    <row r="1040" spans="4:47" ht="26.25"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  <c r="AT1040" s="13"/>
      <c r="AU1040" s="13"/>
    </row>
    <row r="1041" spans="4:47" ht="26.25"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  <c r="AS1041" s="13"/>
      <c r="AT1041" s="13"/>
      <c r="AU1041" s="13"/>
    </row>
    <row r="1042" spans="4:47" ht="26.25"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  <c r="AT1042" s="13"/>
      <c r="AU1042" s="13"/>
    </row>
    <row r="1043" spans="4:47" ht="26.25"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  <c r="AS1043" s="13"/>
      <c r="AT1043" s="13"/>
      <c r="AU1043" s="13"/>
    </row>
    <row r="1044" spans="4:47" ht="26.25"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  <c r="AT1044" s="13"/>
      <c r="AU1044" s="13"/>
    </row>
    <row r="1045" spans="4:47" ht="26.25"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  <c r="AT1045" s="13"/>
      <c r="AU1045" s="13"/>
    </row>
    <row r="1046" spans="4:47" ht="26.25"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  <c r="AT1046" s="13"/>
      <c r="AU1046" s="13"/>
    </row>
    <row r="1047" spans="4:47" ht="26.25"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13"/>
    </row>
    <row r="1048" spans="4:47" ht="26.25"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13"/>
    </row>
    <row r="1049" spans="4:47" ht="26.25"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  <c r="AT1049" s="13"/>
      <c r="AU1049" s="13"/>
    </row>
    <row r="1050" spans="4:47" ht="26.25"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  <c r="AT1050" s="13"/>
      <c r="AU1050" s="13"/>
    </row>
    <row r="1051" spans="4:47" ht="26.25"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  <c r="AS1051" s="13"/>
      <c r="AT1051" s="13"/>
      <c r="AU1051" s="13"/>
    </row>
    <row r="1052" spans="4:47" ht="26.25"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  <c r="AS1052" s="13"/>
      <c r="AT1052" s="13"/>
      <c r="AU1052" s="13"/>
    </row>
    <row r="1053" spans="4:47" ht="26.25"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  <c r="AS1053" s="13"/>
      <c r="AT1053" s="13"/>
      <c r="AU1053" s="13"/>
    </row>
    <row r="1054" spans="4:47" ht="26.25"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  <c r="AS1054" s="13"/>
      <c r="AT1054" s="13"/>
      <c r="AU1054" s="13"/>
    </row>
    <row r="1055" spans="4:47" ht="26.25"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13"/>
    </row>
    <row r="1056" spans="4:47" ht="26.25"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  <c r="AU1056" s="13"/>
    </row>
    <row r="1057" spans="4:47" ht="26.25"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  <c r="AU1057" s="13"/>
    </row>
    <row r="1058" spans="4:47" ht="26.25"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  <c r="AU1058" s="13"/>
    </row>
    <row r="1059" spans="4:47" ht="26.25"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13"/>
    </row>
    <row r="1060" spans="4:47" ht="26.25"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  <c r="AT1060" s="13"/>
      <c r="AU1060" s="13"/>
    </row>
    <row r="1061" spans="4:47" ht="26.25"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  <c r="AT1061" s="13"/>
      <c r="AU1061" s="13"/>
    </row>
    <row r="1062" spans="4:47" ht="26.25"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  <c r="AS1062" s="13"/>
      <c r="AT1062" s="13"/>
      <c r="AU1062" s="13"/>
    </row>
    <row r="1063" spans="4:47" ht="26.25"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  <c r="AS1063" s="13"/>
      <c r="AT1063" s="13"/>
      <c r="AU1063" s="13"/>
    </row>
    <row r="1064" spans="4:47" ht="26.25"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  <c r="AS1064" s="13"/>
      <c r="AT1064" s="13"/>
      <c r="AU1064" s="13"/>
    </row>
    <row r="1065" spans="4:47" ht="26.25"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  <c r="AS1065" s="13"/>
      <c r="AT1065" s="13"/>
      <c r="AU1065" s="13"/>
    </row>
    <row r="1066" spans="4:47" ht="26.25"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  <c r="AT1066" s="13"/>
      <c r="AU1066" s="13"/>
    </row>
    <row r="1067" spans="4:47" ht="26.25"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  <c r="AS1067" s="13"/>
      <c r="AT1067" s="13"/>
      <c r="AU1067" s="13"/>
    </row>
    <row r="1068" spans="4:47" ht="26.25"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  <c r="AS1068" s="13"/>
      <c r="AT1068" s="13"/>
      <c r="AU1068" s="13"/>
    </row>
    <row r="1069" spans="4:47" ht="26.25"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  <c r="AS1069" s="13"/>
      <c r="AT1069" s="13"/>
      <c r="AU1069" s="13"/>
    </row>
    <row r="1070" spans="4:47" ht="26.25"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  <c r="AS1070" s="13"/>
      <c r="AT1070" s="13"/>
      <c r="AU1070" s="13"/>
    </row>
    <row r="1071" spans="4:47" ht="26.25"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  <c r="AT1071" s="13"/>
      <c r="AU1071" s="13"/>
    </row>
    <row r="1072" spans="4:47" ht="26.25"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  <c r="AS1072" s="13"/>
      <c r="AT1072" s="13"/>
      <c r="AU1072" s="13"/>
    </row>
    <row r="1073" spans="4:47" ht="26.25"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  <c r="AS1073" s="13"/>
      <c r="AT1073" s="13"/>
      <c r="AU1073" s="13"/>
    </row>
    <row r="1074" spans="4:47" ht="26.25"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  <c r="AS1074" s="13"/>
      <c r="AT1074" s="13"/>
      <c r="AU1074" s="13"/>
    </row>
    <row r="1075" spans="4:47" ht="26.25"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  <c r="AR1075" s="13"/>
      <c r="AS1075" s="13"/>
      <c r="AT1075" s="13"/>
      <c r="AU1075" s="13"/>
    </row>
    <row r="1076" spans="4:47" ht="26.25"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  <c r="AS1076" s="13"/>
      <c r="AT1076" s="13"/>
      <c r="AU1076" s="13"/>
    </row>
    <row r="1077" spans="4:47" ht="26.25"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  <c r="AS1077" s="13"/>
      <c r="AT1077" s="13"/>
      <c r="AU1077" s="13"/>
    </row>
    <row r="1078" spans="4:47" ht="26.25"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  <c r="AS1078" s="13"/>
      <c r="AT1078" s="13"/>
      <c r="AU1078" s="13"/>
    </row>
    <row r="1079" spans="4:47" ht="26.25"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  <c r="AS1079" s="13"/>
      <c r="AT1079" s="13"/>
      <c r="AU1079" s="13"/>
    </row>
    <row r="1080" spans="4:47" ht="26.25"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  <c r="AU1080" s="13"/>
    </row>
    <row r="1081" spans="4:47" ht="26.25"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  <c r="AT1081" s="13"/>
      <c r="AU1081" s="13"/>
    </row>
    <row r="1082" spans="4:47" ht="26.25"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  <c r="AT1082" s="13"/>
      <c r="AU1082" s="13"/>
    </row>
    <row r="1083" spans="4:47" ht="26.25"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  <c r="AT1083" s="13"/>
      <c r="AU1083" s="13"/>
    </row>
    <row r="1084" spans="4:47" ht="26.25"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  <c r="AS1084" s="13"/>
      <c r="AT1084" s="13"/>
      <c r="AU1084" s="13"/>
    </row>
    <row r="1085" spans="4:47" ht="26.25"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  <c r="AS1085" s="13"/>
      <c r="AT1085" s="13"/>
      <c r="AU1085" s="13"/>
    </row>
    <row r="1086" spans="4:47" ht="26.25"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  <c r="AS1086" s="13"/>
      <c r="AT1086" s="13"/>
      <c r="AU1086" s="13"/>
    </row>
    <row r="1087" spans="4:47" ht="26.25"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13"/>
      <c r="AS1087" s="13"/>
      <c r="AT1087" s="13"/>
      <c r="AU1087" s="13"/>
    </row>
    <row r="1088" spans="4:47" ht="26.25"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  <c r="AS1088" s="13"/>
      <c r="AT1088" s="13"/>
      <c r="AU1088" s="13"/>
    </row>
    <row r="1089" spans="4:47" ht="26.25"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  <c r="AS1089" s="13"/>
      <c r="AT1089" s="13"/>
      <c r="AU1089" s="13"/>
    </row>
    <row r="1090" spans="4:47" ht="26.25"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  <c r="AS1090" s="13"/>
      <c r="AT1090" s="13"/>
      <c r="AU1090" s="13"/>
    </row>
    <row r="1091" spans="4:47" ht="26.25"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  <c r="AS1091" s="13"/>
      <c r="AT1091" s="13"/>
      <c r="AU1091" s="13"/>
    </row>
    <row r="1092" spans="4:47" ht="26.25"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  <c r="AS1092" s="13"/>
      <c r="AT1092" s="13"/>
      <c r="AU1092" s="13"/>
    </row>
    <row r="1093" spans="4:47" ht="26.25"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  <c r="AS1093" s="13"/>
      <c r="AT1093" s="13"/>
      <c r="AU1093" s="13"/>
    </row>
    <row r="1094" spans="4:47" ht="26.25"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  <c r="AS1094" s="13"/>
      <c r="AT1094" s="13"/>
      <c r="AU1094" s="13"/>
    </row>
    <row r="1095" spans="4:47" ht="26.25"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13"/>
      <c r="AS1095" s="13"/>
      <c r="AT1095" s="13"/>
      <c r="AU1095" s="13"/>
    </row>
    <row r="1096" spans="4:47" ht="26.25"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  <c r="AS1096" s="13"/>
      <c r="AT1096" s="13"/>
      <c r="AU1096" s="13"/>
    </row>
    <row r="1097" spans="4:47" ht="26.25"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13"/>
      <c r="AS1097" s="13"/>
      <c r="AT1097" s="13"/>
      <c r="AU1097" s="13"/>
    </row>
    <row r="1098" spans="4:47" ht="26.25"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  <c r="AS1098" s="13"/>
      <c r="AT1098" s="13"/>
      <c r="AU1098" s="13"/>
    </row>
    <row r="1099" spans="4:47" ht="26.25"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  <c r="AS1099" s="13"/>
      <c r="AT1099" s="13"/>
      <c r="AU1099" s="13"/>
    </row>
    <row r="1100" spans="4:47" ht="26.25"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  <c r="AS1100" s="13"/>
      <c r="AT1100" s="13"/>
      <c r="AU1100" s="13"/>
    </row>
    <row r="1101" spans="4:47" ht="26.25"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  <c r="AS1101" s="13"/>
      <c r="AT1101" s="13"/>
      <c r="AU1101" s="13"/>
    </row>
    <row r="1102" spans="4:47" ht="26.25"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  <c r="AS1102" s="13"/>
      <c r="AT1102" s="13"/>
      <c r="AU1102" s="13"/>
    </row>
    <row r="1103" spans="4:47" ht="26.25"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  <c r="AS1103" s="13"/>
      <c r="AT1103" s="13"/>
      <c r="AU1103" s="13"/>
    </row>
    <row r="1104" spans="4:47" ht="26.25"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  <c r="AS1104" s="13"/>
      <c r="AT1104" s="13"/>
      <c r="AU1104" s="13"/>
    </row>
    <row r="1105" spans="4:47" ht="26.25"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  <c r="AS1105" s="13"/>
      <c r="AT1105" s="13"/>
      <c r="AU1105" s="13"/>
    </row>
    <row r="1106" spans="4:47" ht="26.25"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  <c r="AS1106" s="13"/>
      <c r="AT1106" s="13"/>
      <c r="AU1106" s="13"/>
    </row>
    <row r="1107" spans="4:47" ht="26.25"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  <c r="AS1107" s="13"/>
      <c r="AT1107" s="13"/>
      <c r="AU1107" s="13"/>
    </row>
    <row r="1108" spans="4:47" ht="26.25"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13"/>
      <c r="AS1108" s="13"/>
      <c r="AT1108" s="13"/>
      <c r="AU1108" s="13"/>
    </row>
    <row r="1109" spans="4:47" ht="26.25"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13"/>
      <c r="AS1109" s="13"/>
      <c r="AT1109" s="13"/>
      <c r="AU1109" s="13"/>
    </row>
    <row r="1110" spans="4:47" ht="26.25"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13"/>
      <c r="AS1110" s="13"/>
      <c r="AT1110" s="13"/>
      <c r="AU1110" s="13"/>
    </row>
    <row r="1111" spans="4:47" ht="26.25"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13"/>
      <c r="AS1111" s="13"/>
      <c r="AT1111" s="13"/>
      <c r="AU1111" s="13"/>
    </row>
    <row r="1112" spans="4:47" ht="26.25"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  <c r="AS1112" s="13"/>
      <c r="AT1112" s="13"/>
      <c r="AU1112" s="13"/>
    </row>
    <row r="1113" spans="4:47" ht="26.25"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13"/>
      <c r="AS1113" s="13"/>
      <c r="AT1113" s="13"/>
      <c r="AU1113" s="13"/>
    </row>
    <row r="1114" spans="4:47" ht="26.25"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  <c r="AT1114" s="13"/>
      <c r="AU1114" s="13"/>
    </row>
    <row r="1115" spans="4:47" ht="26.25"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  <c r="AS1115" s="13"/>
      <c r="AT1115" s="13"/>
      <c r="AU1115" s="13"/>
    </row>
    <row r="1116" spans="4:47" ht="26.25"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13"/>
      <c r="AS1116" s="13"/>
      <c r="AT1116" s="13"/>
      <c r="AU1116" s="13"/>
    </row>
    <row r="1117" spans="4:47" ht="26.25"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13"/>
      <c r="AS1117" s="13"/>
      <c r="AT1117" s="13"/>
      <c r="AU1117" s="13"/>
    </row>
    <row r="1118" spans="4:47" ht="26.25"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13"/>
      <c r="AS1118" s="13"/>
      <c r="AT1118" s="13"/>
      <c r="AU1118" s="13"/>
    </row>
    <row r="1119" spans="4:47" ht="26.25"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13"/>
      <c r="AS1119" s="13"/>
      <c r="AT1119" s="13"/>
      <c r="AU1119" s="13"/>
    </row>
    <row r="1120" spans="4:47" ht="26.25"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  <c r="AS1120" s="13"/>
      <c r="AT1120" s="13"/>
      <c r="AU1120" s="13"/>
    </row>
    <row r="1121" spans="4:47" ht="26.25"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13"/>
      <c r="AS1121" s="13"/>
      <c r="AT1121" s="13"/>
      <c r="AU1121" s="13"/>
    </row>
    <row r="1122" spans="4:47" ht="26.25"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13"/>
      <c r="AS1122" s="13"/>
      <c r="AT1122" s="13"/>
      <c r="AU1122" s="13"/>
    </row>
    <row r="1123" spans="4:47" ht="26.25"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13"/>
      <c r="AS1123" s="13"/>
      <c r="AT1123" s="13"/>
      <c r="AU1123" s="13"/>
    </row>
    <row r="1124" spans="4:47" ht="26.25"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13"/>
      <c r="AS1124" s="13"/>
      <c r="AT1124" s="13"/>
      <c r="AU1124" s="13"/>
    </row>
    <row r="1125" spans="4:47" ht="26.25"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13"/>
      <c r="AS1125" s="13"/>
      <c r="AT1125" s="13"/>
      <c r="AU1125" s="13"/>
    </row>
    <row r="1126" spans="4:47" ht="26.25"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  <c r="AS1126" s="13"/>
      <c r="AT1126" s="13"/>
      <c r="AU1126" s="13"/>
    </row>
    <row r="1127" spans="4:47" ht="26.25"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13"/>
      <c r="AS1127" s="13"/>
      <c r="AT1127" s="13"/>
      <c r="AU1127" s="13"/>
    </row>
    <row r="1128" spans="4:47" ht="26.25"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13"/>
      <c r="AS1128" s="13"/>
      <c r="AT1128" s="13"/>
      <c r="AU1128" s="13"/>
    </row>
    <row r="1129" spans="4:47" ht="26.25"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  <c r="AS1129" s="13"/>
      <c r="AT1129" s="13"/>
      <c r="AU1129" s="13"/>
    </row>
    <row r="1130" spans="4:47" ht="26.25"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13"/>
      <c r="AS1130" s="13"/>
      <c r="AT1130" s="13"/>
      <c r="AU1130" s="13"/>
    </row>
    <row r="1131" spans="4:47" ht="26.25"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13"/>
      <c r="AS1131" s="13"/>
      <c r="AT1131" s="13"/>
      <c r="AU1131" s="13"/>
    </row>
    <row r="1132" spans="4:47" ht="26.25"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13"/>
      <c r="AS1132" s="13"/>
      <c r="AT1132" s="13"/>
      <c r="AU1132" s="13"/>
    </row>
    <row r="1133" spans="4:47" ht="26.25"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13"/>
      <c r="AS1133" s="13"/>
      <c r="AT1133" s="13"/>
      <c r="AU1133" s="13"/>
    </row>
    <row r="1134" spans="4:47" ht="26.25"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13"/>
      <c r="AS1134" s="13"/>
      <c r="AT1134" s="13"/>
      <c r="AU1134" s="13"/>
    </row>
    <row r="1135" spans="4:47" ht="26.25"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13"/>
      <c r="AS1135" s="13"/>
      <c r="AT1135" s="13"/>
      <c r="AU1135" s="13"/>
    </row>
    <row r="1136" spans="4:47" ht="26.25"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13"/>
      <c r="AS1136" s="13"/>
      <c r="AT1136" s="13"/>
      <c r="AU1136" s="13"/>
    </row>
    <row r="1137" spans="4:47" ht="26.25"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13"/>
      <c r="AS1137" s="13"/>
      <c r="AT1137" s="13"/>
      <c r="AU1137" s="13"/>
    </row>
    <row r="1138" spans="4:47" ht="26.25"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13"/>
      <c r="AS1138" s="13"/>
      <c r="AT1138" s="13"/>
      <c r="AU1138" s="13"/>
    </row>
    <row r="1139" spans="4:47" ht="26.25"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13"/>
      <c r="AS1139" s="13"/>
      <c r="AT1139" s="13"/>
      <c r="AU1139" s="13"/>
    </row>
    <row r="1140" spans="4:47" ht="26.25"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13"/>
      <c r="AS1140" s="13"/>
      <c r="AT1140" s="13"/>
      <c r="AU1140" s="13"/>
    </row>
    <row r="1141" spans="4:47" ht="26.25"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13"/>
      <c r="AS1141" s="13"/>
      <c r="AT1141" s="13"/>
      <c r="AU1141" s="13"/>
    </row>
    <row r="1142" spans="4:47" ht="26.25"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13"/>
      <c r="AS1142" s="13"/>
      <c r="AT1142" s="13"/>
      <c r="AU1142" s="13"/>
    </row>
    <row r="1143" spans="4:47" ht="26.25"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13"/>
      <c r="AS1143" s="13"/>
      <c r="AT1143" s="13"/>
      <c r="AU1143" s="13"/>
    </row>
    <row r="1144" spans="4:47" ht="26.25"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13"/>
      <c r="AS1144" s="13"/>
      <c r="AT1144" s="13"/>
      <c r="AU1144" s="13"/>
    </row>
    <row r="1145" spans="4:47" ht="26.25"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13"/>
      <c r="AS1145" s="13"/>
      <c r="AT1145" s="13"/>
      <c r="AU1145" s="13"/>
    </row>
    <row r="1146" spans="4:47" ht="26.25"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  <c r="AS1146" s="13"/>
      <c r="AT1146" s="13"/>
      <c r="AU1146" s="13"/>
    </row>
    <row r="1147" spans="4:47" ht="26.25"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  <c r="AS1147" s="13"/>
      <c r="AT1147" s="13"/>
      <c r="AU1147" s="13"/>
    </row>
    <row r="1148" spans="4:47" ht="26.25"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13"/>
      <c r="AS1148" s="13"/>
      <c r="AT1148" s="13"/>
      <c r="AU1148" s="13"/>
    </row>
    <row r="1149" spans="4:47" ht="26.25"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13"/>
      <c r="AS1149" s="13"/>
      <c r="AT1149" s="13"/>
      <c r="AU1149" s="13"/>
    </row>
    <row r="1150" spans="4:47" ht="26.25"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13"/>
      <c r="AS1150" s="13"/>
      <c r="AT1150" s="13"/>
      <c r="AU1150" s="13"/>
    </row>
    <row r="1151" spans="4:47" ht="26.25"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13"/>
      <c r="AS1151" s="13"/>
      <c r="AT1151" s="13"/>
      <c r="AU1151" s="13"/>
    </row>
    <row r="1152" spans="4:47" ht="26.25"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13"/>
      <c r="AS1152" s="13"/>
      <c r="AT1152" s="13"/>
      <c r="AU1152" s="13"/>
    </row>
    <row r="1153" spans="4:47" ht="26.25"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13"/>
      <c r="AS1153" s="13"/>
      <c r="AT1153" s="13"/>
      <c r="AU1153" s="13"/>
    </row>
    <row r="1154" spans="4:47" ht="26.25"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13"/>
      <c r="AS1154" s="13"/>
      <c r="AT1154" s="13"/>
      <c r="AU1154" s="13"/>
    </row>
    <row r="1155" spans="4:47" ht="26.25"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13"/>
      <c r="AS1155" s="13"/>
      <c r="AT1155" s="13"/>
      <c r="AU1155" s="13"/>
    </row>
    <row r="1156" spans="4:47" ht="26.25"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13"/>
      <c r="AS1156" s="13"/>
      <c r="AT1156" s="13"/>
      <c r="AU1156" s="13"/>
    </row>
    <row r="1157" spans="4:47" ht="26.25"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13"/>
      <c r="AS1157" s="13"/>
      <c r="AT1157" s="13"/>
      <c r="AU1157" s="13"/>
    </row>
    <row r="1158" spans="4:47" ht="26.25"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13"/>
      <c r="AS1158" s="13"/>
      <c r="AT1158" s="13"/>
      <c r="AU1158" s="13"/>
    </row>
    <row r="1159" spans="4:47" ht="26.25"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13"/>
      <c r="AS1159" s="13"/>
      <c r="AT1159" s="13"/>
      <c r="AU1159" s="13"/>
    </row>
    <row r="1160" spans="4:47" ht="26.25"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13"/>
      <c r="AS1160" s="13"/>
      <c r="AT1160" s="13"/>
      <c r="AU1160" s="13"/>
    </row>
    <row r="1161" spans="4:47" ht="26.25"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13"/>
      <c r="AS1161" s="13"/>
      <c r="AT1161" s="13"/>
      <c r="AU1161" s="13"/>
    </row>
    <row r="1162" spans="4:47" ht="26.25"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13"/>
      <c r="AS1162" s="13"/>
      <c r="AT1162" s="13"/>
      <c r="AU1162" s="13"/>
    </row>
    <row r="1163" spans="4:47" ht="26.25"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13"/>
      <c r="AS1163" s="13"/>
      <c r="AT1163" s="13"/>
      <c r="AU1163" s="13"/>
    </row>
    <row r="1164" spans="4:47" ht="26.25"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13"/>
      <c r="AS1164" s="13"/>
      <c r="AT1164" s="13"/>
      <c r="AU1164" s="13"/>
    </row>
    <row r="1165" spans="4:47" ht="26.25"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13"/>
      <c r="AS1165" s="13"/>
      <c r="AT1165" s="13"/>
      <c r="AU1165" s="13"/>
    </row>
    <row r="1166" spans="4:47" ht="26.25"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13"/>
      <c r="AS1166" s="13"/>
      <c r="AT1166" s="13"/>
      <c r="AU1166" s="13"/>
    </row>
    <row r="1167" spans="4:47" ht="26.25"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13"/>
      <c r="AS1167" s="13"/>
      <c r="AT1167" s="13"/>
      <c r="AU1167" s="13"/>
    </row>
    <row r="1168" spans="4:47" ht="26.25"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13"/>
      <c r="AS1168" s="13"/>
      <c r="AT1168" s="13"/>
      <c r="AU1168" s="13"/>
    </row>
    <row r="1169" spans="4:47" ht="26.25"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13"/>
      <c r="AS1169" s="13"/>
      <c r="AT1169" s="13"/>
      <c r="AU1169" s="13"/>
    </row>
    <row r="1170" spans="4:47" ht="26.25"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13"/>
      <c r="AS1170" s="13"/>
      <c r="AT1170" s="13"/>
      <c r="AU1170" s="13"/>
    </row>
    <row r="1171" spans="4:47" ht="26.25"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13"/>
      <c r="AS1171" s="13"/>
      <c r="AT1171" s="13"/>
      <c r="AU1171" s="13"/>
    </row>
    <row r="1172" spans="4:47" ht="26.25"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13"/>
      <c r="AS1172" s="13"/>
      <c r="AT1172" s="13"/>
      <c r="AU1172" s="13"/>
    </row>
    <row r="1173" spans="4:47" ht="26.25"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13"/>
      <c r="AS1173" s="13"/>
      <c r="AT1173" s="13"/>
      <c r="AU1173" s="13"/>
    </row>
    <row r="1174" spans="4:47" ht="26.25"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13"/>
      <c r="AS1174" s="13"/>
      <c r="AT1174" s="13"/>
      <c r="AU1174" s="13"/>
    </row>
    <row r="1175" spans="4:47" ht="26.25"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13"/>
      <c r="AS1175" s="13"/>
      <c r="AT1175" s="13"/>
      <c r="AU1175" s="13"/>
    </row>
    <row r="1176" spans="4:47" ht="26.25"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13"/>
      <c r="AS1176" s="13"/>
      <c r="AT1176" s="13"/>
      <c r="AU1176" s="13"/>
    </row>
    <row r="1177" spans="4:47" ht="26.25"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13"/>
      <c r="AS1177" s="13"/>
      <c r="AT1177" s="13"/>
      <c r="AU1177" s="13"/>
    </row>
    <row r="1178" spans="4:47" ht="26.25"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  <c r="AT1178" s="13"/>
      <c r="AU1178" s="13"/>
    </row>
    <row r="1179" spans="4:47" ht="26.25"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  <c r="AS1179" s="13"/>
      <c r="AT1179" s="13"/>
      <c r="AU1179" s="13"/>
    </row>
    <row r="1180" spans="4:47" ht="26.25"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13"/>
      <c r="AS1180" s="13"/>
      <c r="AT1180" s="13"/>
      <c r="AU1180" s="13"/>
    </row>
    <row r="1181" spans="4:47" ht="26.25"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13"/>
      <c r="AS1181" s="13"/>
      <c r="AT1181" s="13"/>
      <c r="AU1181" s="13"/>
    </row>
    <row r="1182" spans="4:47" ht="26.25"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13"/>
      <c r="AS1182" s="13"/>
      <c r="AT1182" s="13"/>
      <c r="AU1182" s="13"/>
    </row>
    <row r="1183" spans="4:47" ht="26.25"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13"/>
      <c r="AS1183" s="13"/>
      <c r="AT1183" s="13"/>
      <c r="AU1183" s="13"/>
    </row>
    <row r="1184" spans="4:47" ht="26.25"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13"/>
      <c r="AS1184" s="13"/>
      <c r="AT1184" s="13"/>
      <c r="AU1184" s="13"/>
    </row>
    <row r="1185" spans="4:47" ht="26.25"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13"/>
      <c r="AS1185" s="13"/>
      <c r="AT1185" s="13"/>
      <c r="AU1185" s="13"/>
    </row>
    <row r="1186" spans="4:47" ht="26.25"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  <c r="AS1186" s="13"/>
      <c r="AT1186" s="13"/>
      <c r="AU1186" s="13"/>
    </row>
    <row r="1187" spans="4:47" ht="26.25"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  <c r="AS1187" s="13"/>
      <c r="AT1187" s="13"/>
      <c r="AU1187" s="13"/>
    </row>
    <row r="1188" spans="4:47" ht="26.25"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  <c r="AQ1188" s="13"/>
      <c r="AR1188" s="13"/>
      <c r="AS1188" s="13"/>
      <c r="AT1188" s="13"/>
      <c r="AU1188" s="13"/>
    </row>
    <row r="1189" spans="4:47" ht="26.25"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3"/>
      <c r="AI1189" s="13"/>
      <c r="AJ1189" s="13"/>
      <c r="AK1189" s="13"/>
      <c r="AL1189" s="13"/>
      <c r="AM1189" s="13"/>
      <c r="AN1189" s="13"/>
      <c r="AO1189" s="13"/>
      <c r="AP1189" s="13"/>
      <c r="AQ1189" s="13"/>
      <c r="AR1189" s="13"/>
      <c r="AS1189" s="13"/>
      <c r="AT1189" s="13"/>
      <c r="AU1189" s="13"/>
    </row>
    <row r="1190" spans="4:47" ht="26.25"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  <c r="AS1190" s="13"/>
      <c r="AT1190" s="13"/>
      <c r="AU1190" s="13"/>
    </row>
    <row r="1191" spans="4:47" ht="26.25"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  <c r="AS1191" s="13"/>
      <c r="AT1191" s="13"/>
      <c r="AU1191" s="13"/>
    </row>
    <row r="1192" spans="4:47" ht="26.25"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  <c r="AS1192" s="13"/>
      <c r="AT1192" s="13"/>
      <c r="AU1192" s="13"/>
    </row>
    <row r="1193" spans="4:47" ht="26.25"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  <c r="AS1193" s="13"/>
      <c r="AT1193" s="13"/>
      <c r="AU1193" s="13"/>
    </row>
    <row r="1194" spans="4:47" ht="26.25"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  <c r="AT1194" s="13"/>
      <c r="AU1194" s="13"/>
    </row>
    <row r="1195" spans="4:47" ht="26.25"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  <c r="AS1195" s="13"/>
      <c r="AT1195" s="13"/>
      <c r="AU1195" s="13"/>
    </row>
    <row r="1196" spans="4:47" ht="26.25"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  <c r="AS1196" s="13"/>
      <c r="AT1196" s="13"/>
      <c r="AU1196" s="13"/>
    </row>
    <row r="1197" spans="4:47" ht="26.25"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  <c r="AS1197" s="13"/>
      <c r="AT1197" s="13"/>
      <c r="AU1197" s="13"/>
    </row>
    <row r="1198" spans="4:47" ht="26.25"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  <c r="AT1198" s="13"/>
      <c r="AU1198" s="13"/>
    </row>
    <row r="1199" spans="4:47" ht="26.25"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  <c r="AS1199" s="13"/>
      <c r="AT1199" s="13"/>
      <c r="AU1199" s="13"/>
    </row>
    <row r="1200" spans="4:47" ht="26.25"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  <c r="AS1200" s="13"/>
      <c r="AT1200" s="13"/>
      <c r="AU1200" s="13"/>
    </row>
    <row r="1201" spans="4:47" ht="26.25"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  <c r="AS1201" s="13"/>
      <c r="AT1201" s="13"/>
      <c r="AU1201" s="13"/>
    </row>
    <row r="1202" spans="4:47" ht="26.25"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  <c r="AS1202" s="13"/>
      <c r="AT1202" s="13"/>
      <c r="AU1202" s="13"/>
    </row>
    <row r="1203" spans="4:47" ht="26.25"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  <c r="AS1203" s="13"/>
      <c r="AT1203" s="13"/>
      <c r="AU1203" s="13"/>
    </row>
    <row r="1204" spans="4:47" ht="26.25"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  <c r="AS1204" s="13"/>
      <c r="AT1204" s="13"/>
      <c r="AU1204" s="13"/>
    </row>
    <row r="1205" spans="4:47" ht="26.25"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  <c r="AS1205" s="13"/>
      <c r="AT1205" s="13"/>
      <c r="AU1205" s="13"/>
    </row>
    <row r="1206" spans="4:47" ht="26.25"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  <c r="AS1206" s="13"/>
      <c r="AT1206" s="13"/>
      <c r="AU1206" s="13"/>
    </row>
    <row r="1207" spans="4:47" ht="26.25"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  <c r="AS1207" s="13"/>
      <c r="AT1207" s="13"/>
      <c r="AU1207" s="13"/>
    </row>
    <row r="1208" spans="4:47" ht="26.25"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  <c r="AS1208" s="13"/>
      <c r="AT1208" s="13"/>
      <c r="AU1208" s="13"/>
    </row>
    <row r="1209" spans="4:47" ht="26.25"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  <c r="AT1209" s="13"/>
      <c r="AU1209" s="13"/>
    </row>
    <row r="1210" spans="4:47" ht="26.25"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  <c r="AS1210" s="13"/>
      <c r="AT1210" s="13"/>
      <c r="AU1210" s="13"/>
    </row>
    <row r="1211" spans="4:47" ht="26.25"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  <c r="AS1211" s="13"/>
      <c r="AT1211" s="13"/>
      <c r="AU1211" s="13"/>
    </row>
    <row r="1212" spans="4:47" ht="26.25"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  <c r="AS1212" s="13"/>
      <c r="AT1212" s="13"/>
      <c r="AU1212" s="13"/>
    </row>
    <row r="1213" spans="4:47" ht="26.25"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  <c r="AS1213" s="13"/>
      <c r="AT1213" s="13"/>
      <c r="AU1213" s="13"/>
    </row>
    <row r="1214" spans="4:47" ht="26.25"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  <c r="AQ1214" s="13"/>
      <c r="AR1214" s="13"/>
      <c r="AS1214" s="13"/>
      <c r="AT1214" s="13"/>
      <c r="AU1214" s="13"/>
    </row>
    <row r="1215" spans="4:47" ht="26.25"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  <c r="AS1215" s="13"/>
      <c r="AT1215" s="13"/>
      <c r="AU1215" s="13"/>
    </row>
    <row r="1216" spans="4:47" ht="26.25"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  <c r="AS1216" s="13"/>
      <c r="AT1216" s="13"/>
      <c r="AU1216" s="13"/>
    </row>
    <row r="1217" spans="4:47" ht="26.25"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13"/>
      <c r="AR1217" s="13"/>
      <c r="AS1217" s="13"/>
      <c r="AT1217" s="13"/>
      <c r="AU1217" s="13"/>
    </row>
    <row r="1218" spans="4:47" ht="26.25"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13"/>
      <c r="AR1218" s="13"/>
      <c r="AS1218" s="13"/>
      <c r="AT1218" s="13"/>
      <c r="AU1218" s="13"/>
    </row>
    <row r="1219" spans="4:47" ht="26.25"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13"/>
      <c r="AR1219" s="13"/>
      <c r="AS1219" s="13"/>
      <c r="AT1219" s="13"/>
      <c r="AU1219" s="13"/>
    </row>
    <row r="1220" spans="4:47" ht="26.25"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13"/>
      <c r="AR1220" s="13"/>
      <c r="AS1220" s="13"/>
      <c r="AT1220" s="13"/>
      <c r="AU1220" s="13"/>
    </row>
    <row r="1221" spans="4:47" ht="26.25"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13"/>
      <c r="AR1221" s="13"/>
      <c r="AS1221" s="13"/>
      <c r="AT1221" s="13"/>
      <c r="AU1221" s="13"/>
    </row>
    <row r="1222" spans="4:47" ht="26.25"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13"/>
      <c r="AR1222" s="13"/>
      <c r="AS1222" s="13"/>
      <c r="AT1222" s="13"/>
      <c r="AU1222" s="13"/>
    </row>
    <row r="1223" spans="4:47" ht="26.25"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13"/>
      <c r="AR1223" s="13"/>
      <c r="AS1223" s="13"/>
      <c r="AT1223" s="13"/>
      <c r="AU1223" s="13"/>
    </row>
    <row r="1224" spans="4:47" ht="26.25"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13"/>
      <c r="AR1224" s="13"/>
      <c r="AS1224" s="13"/>
      <c r="AT1224" s="13"/>
      <c r="AU1224" s="13"/>
    </row>
    <row r="1225" spans="4:47" ht="26.25"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13"/>
      <c r="AR1225" s="13"/>
      <c r="AS1225" s="13"/>
      <c r="AT1225" s="13"/>
      <c r="AU1225" s="13"/>
    </row>
    <row r="1226" spans="4:47" ht="26.25"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13"/>
      <c r="AR1226" s="13"/>
      <c r="AS1226" s="13"/>
      <c r="AT1226" s="13"/>
      <c r="AU1226" s="13"/>
    </row>
    <row r="1227" spans="4:47" ht="26.25"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13"/>
      <c r="AR1227" s="13"/>
      <c r="AS1227" s="13"/>
      <c r="AT1227" s="13"/>
      <c r="AU1227" s="13"/>
    </row>
    <row r="1228" spans="4:47" ht="26.25"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13"/>
      <c r="AR1228" s="13"/>
      <c r="AS1228" s="13"/>
      <c r="AT1228" s="13"/>
      <c r="AU1228" s="13"/>
    </row>
    <row r="1229" spans="4:47" ht="26.25"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13"/>
      <c r="AR1229" s="13"/>
      <c r="AS1229" s="13"/>
      <c r="AT1229" s="13"/>
      <c r="AU1229" s="13"/>
    </row>
    <row r="1230" spans="4:47" ht="26.25"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  <c r="AS1230" s="13"/>
      <c r="AT1230" s="13"/>
      <c r="AU1230" s="13"/>
    </row>
    <row r="1231" spans="4:47" ht="26.25"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  <c r="AS1231" s="13"/>
      <c r="AT1231" s="13"/>
      <c r="AU1231" s="13"/>
    </row>
    <row r="1232" spans="4:47" ht="26.25"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  <c r="AS1232" s="13"/>
      <c r="AT1232" s="13"/>
      <c r="AU1232" s="13"/>
    </row>
    <row r="1233" spans="4:47" ht="26.25"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  <c r="AS1233" s="13"/>
      <c r="AT1233" s="13"/>
      <c r="AU1233" s="13"/>
    </row>
    <row r="1234" spans="4:47" ht="26.25"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  <c r="AS1234" s="13"/>
      <c r="AT1234" s="13"/>
      <c r="AU1234" s="13"/>
    </row>
    <row r="1235" spans="4:47" ht="26.25"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  <c r="AS1235" s="13"/>
      <c r="AT1235" s="13"/>
      <c r="AU1235" s="13"/>
    </row>
    <row r="1236" spans="4:47" ht="26.25"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  <c r="AS1236" s="13"/>
      <c r="AT1236" s="13"/>
      <c r="AU1236" s="13"/>
    </row>
    <row r="1237" spans="4:47" ht="26.25"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  <c r="AS1237" s="13"/>
      <c r="AT1237" s="13"/>
      <c r="AU1237" s="13"/>
    </row>
    <row r="1238" spans="4:47" ht="26.25"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  <c r="AS1238" s="13"/>
      <c r="AT1238" s="13"/>
      <c r="AU1238" s="13"/>
    </row>
    <row r="1239" spans="4:47" ht="26.25"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  <c r="AS1239" s="13"/>
      <c r="AT1239" s="13"/>
      <c r="AU1239" s="13"/>
    </row>
    <row r="1240" spans="4:47" ht="26.25"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  <c r="AS1240" s="13"/>
      <c r="AT1240" s="13"/>
      <c r="AU1240" s="13"/>
    </row>
    <row r="1241" spans="4:47" ht="26.25"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  <c r="AS1241" s="13"/>
      <c r="AT1241" s="13"/>
      <c r="AU1241" s="13"/>
    </row>
    <row r="1242" spans="4:47" ht="26.25"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  <c r="AS1242" s="13"/>
      <c r="AT1242" s="13"/>
      <c r="AU1242" s="13"/>
    </row>
    <row r="1243" spans="4:47" ht="26.25"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  <c r="AS1243" s="13"/>
      <c r="AT1243" s="13"/>
      <c r="AU1243" s="13"/>
    </row>
    <row r="1244" spans="4:47" ht="26.25"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  <c r="AS1244" s="13"/>
      <c r="AT1244" s="13"/>
      <c r="AU1244" s="13"/>
    </row>
    <row r="1245" spans="4:47" ht="26.25"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  <c r="AS1245" s="13"/>
      <c r="AT1245" s="13"/>
      <c r="AU1245" s="13"/>
    </row>
    <row r="1246" spans="4:47" ht="26.25"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  <c r="AS1246" s="13"/>
      <c r="AT1246" s="13"/>
      <c r="AU1246" s="13"/>
    </row>
    <row r="1247" spans="4:47" ht="26.25"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  <c r="AS1247" s="13"/>
      <c r="AT1247" s="13"/>
      <c r="AU1247" s="13"/>
    </row>
    <row r="1248" spans="4:47" ht="26.25"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  <c r="AS1248" s="13"/>
      <c r="AT1248" s="13"/>
      <c r="AU1248" s="13"/>
    </row>
    <row r="1249" spans="4:47" ht="26.25"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  <c r="AS1249" s="13"/>
      <c r="AT1249" s="13"/>
      <c r="AU1249" s="13"/>
    </row>
    <row r="1250" spans="4:47" ht="26.25"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  <c r="AS1250" s="13"/>
      <c r="AT1250" s="13"/>
      <c r="AU1250" s="13"/>
    </row>
    <row r="1251" spans="4:47" ht="26.25"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  <c r="AS1251" s="13"/>
      <c r="AT1251" s="13"/>
      <c r="AU1251" s="13"/>
    </row>
    <row r="1252" spans="4:47" ht="26.25"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  <c r="AS1252" s="13"/>
      <c r="AT1252" s="13"/>
      <c r="AU1252" s="13"/>
    </row>
    <row r="1253" spans="4:47" ht="26.25"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  <c r="AS1253" s="13"/>
      <c r="AT1253" s="13"/>
      <c r="AU1253" s="13"/>
    </row>
    <row r="1254" spans="4:47" ht="26.25"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  <c r="AS1254" s="13"/>
      <c r="AT1254" s="13"/>
      <c r="AU1254" s="13"/>
    </row>
    <row r="1255" spans="4:47" ht="26.25"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  <c r="AS1255" s="13"/>
      <c r="AT1255" s="13"/>
      <c r="AU1255" s="13"/>
    </row>
    <row r="1256" spans="4:47" ht="26.25"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  <c r="AS1256" s="13"/>
      <c r="AT1256" s="13"/>
      <c r="AU1256" s="13"/>
    </row>
    <row r="1257" spans="4:47" ht="26.25"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  <c r="AS1257" s="13"/>
      <c r="AT1257" s="13"/>
      <c r="AU1257" s="13"/>
    </row>
    <row r="1258" spans="4:47" ht="26.25"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  <c r="AS1258" s="13"/>
      <c r="AT1258" s="13"/>
      <c r="AU1258" s="13"/>
    </row>
    <row r="1259" spans="4:47" ht="26.25"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  <c r="AS1259" s="13"/>
      <c r="AT1259" s="13"/>
      <c r="AU1259" s="13"/>
    </row>
    <row r="1260" spans="4:47" ht="26.25"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  <c r="AS1260" s="13"/>
      <c r="AT1260" s="13"/>
      <c r="AU1260" s="13"/>
    </row>
    <row r="1261" spans="4:47" ht="26.25"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  <c r="AS1261" s="13"/>
      <c r="AT1261" s="13"/>
      <c r="AU1261" s="13"/>
    </row>
    <row r="1262" spans="4:47" ht="26.25"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  <c r="AS1262" s="13"/>
      <c r="AT1262" s="13"/>
      <c r="AU1262" s="13"/>
    </row>
    <row r="1263" spans="4:47" ht="26.25"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  <c r="AS1263" s="13"/>
      <c r="AT1263" s="13"/>
      <c r="AU1263" s="13"/>
    </row>
    <row r="1264" spans="4:47" ht="26.25"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  <c r="AS1264" s="13"/>
      <c r="AT1264" s="13"/>
      <c r="AU1264" s="13"/>
    </row>
    <row r="1265" spans="4:47" ht="26.25"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  <c r="AS1265" s="13"/>
      <c r="AT1265" s="13"/>
      <c r="AU1265" s="13"/>
    </row>
    <row r="1266" spans="4:47" ht="26.25"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  <c r="AS1266" s="13"/>
      <c r="AT1266" s="13"/>
      <c r="AU1266" s="13"/>
    </row>
    <row r="1267" spans="4:47" ht="26.25"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  <c r="AS1267" s="13"/>
      <c r="AT1267" s="13"/>
      <c r="AU1267" s="13"/>
    </row>
    <row r="1268" spans="4:47" ht="26.25"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  <c r="AS1268" s="13"/>
      <c r="AT1268" s="13"/>
      <c r="AU1268" s="13"/>
    </row>
    <row r="1269" spans="4:47" ht="26.25"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  <c r="AS1269" s="13"/>
      <c r="AT1269" s="13"/>
      <c r="AU1269" s="13"/>
    </row>
    <row r="1270" spans="4:47" ht="26.25"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  <c r="AS1270" s="13"/>
      <c r="AT1270" s="13"/>
      <c r="AU1270" s="13"/>
    </row>
    <row r="1271" spans="4:47" ht="26.25"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  <c r="AS1271" s="13"/>
      <c r="AT1271" s="13"/>
      <c r="AU1271" s="13"/>
    </row>
    <row r="1272" spans="4:47" ht="26.25"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  <c r="AS1272" s="13"/>
      <c r="AT1272" s="13"/>
      <c r="AU1272" s="13"/>
    </row>
    <row r="1273" spans="4:47" ht="26.25"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  <c r="AS1273" s="13"/>
      <c r="AT1273" s="13"/>
      <c r="AU1273" s="13"/>
    </row>
    <row r="1274" spans="4:47" ht="26.25"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  <c r="AS1274" s="13"/>
      <c r="AT1274" s="13"/>
      <c r="AU1274" s="13"/>
    </row>
    <row r="1275" spans="4:47" ht="26.25"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  <c r="AS1275" s="13"/>
      <c r="AT1275" s="13"/>
      <c r="AU1275" s="13"/>
    </row>
    <row r="1276" spans="4:47" ht="26.25"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  <c r="AS1276" s="13"/>
      <c r="AT1276" s="13"/>
      <c r="AU1276" s="13"/>
    </row>
    <row r="1277" spans="4:47" ht="26.25"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  <c r="AS1277" s="13"/>
      <c r="AT1277" s="13"/>
      <c r="AU1277" s="13"/>
    </row>
    <row r="1278" spans="4:47" ht="26.25"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  <c r="AS1278" s="13"/>
      <c r="AT1278" s="13"/>
      <c r="AU1278" s="13"/>
    </row>
  </sheetData>
  <mergeCells count="10">
    <mergeCell ref="A3:R3"/>
    <mergeCell ref="A2:R2"/>
    <mergeCell ref="P6:R6"/>
    <mergeCell ref="J6:L6"/>
    <mergeCell ref="M6:O6"/>
    <mergeCell ref="G6:I6"/>
    <mergeCell ref="B6:B7"/>
    <mergeCell ref="D6:F6"/>
    <mergeCell ref="A6:A7"/>
    <mergeCell ref="C6:C7"/>
  </mergeCells>
  <printOptions/>
  <pageMargins left="0.58" right="0.39" top="0.24" bottom="0.22" header="0.18" footer="0.17"/>
  <pageSetup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9"/>
  <sheetViews>
    <sheetView zoomScale="45" zoomScaleNormal="45" zoomScaleSheetLayoutView="40" workbookViewId="0" topLeftCell="A7">
      <selection activeCell="U17" sqref="U17"/>
    </sheetView>
  </sheetViews>
  <sheetFormatPr defaultColWidth="9.00390625" defaultRowHeight="12.75"/>
  <cols>
    <col min="1" max="1" width="14.125" style="0" customWidth="1"/>
    <col min="2" max="2" width="24.75390625" style="0" customWidth="1"/>
    <col min="3" max="22" width="12.75390625" style="0" customWidth="1"/>
  </cols>
  <sheetData>
    <row r="2" spans="1:22" ht="33.75">
      <c r="A2" s="119" t="s">
        <v>44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2" ht="33.75">
      <c r="A3" s="119" t="s">
        <v>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4" spans="1:6" ht="18">
      <c r="A4" s="1"/>
      <c r="B4" s="1"/>
      <c r="C4" s="1"/>
      <c r="D4" s="1"/>
      <c r="E4" s="1"/>
      <c r="F4" s="2"/>
    </row>
    <row r="5" spans="1:6" ht="18.75" thickBot="1">
      <c r="A5" s="1"/>
      <c r="B5" s="1"/>
      <c r="C5" s="1"/>
      <c r="D5" s="1"/>
      <c r="E5" s="1"/>
      <c r="F5" s="1"/>
    </row>
    <row r="6" spans="1:22" ht="65.25" customHeight="1" thickBot="1">
      <c r="A6" s="123" t="s">
        <v>27</v>
      </c>
      <c r="B6" s="125" t="s">
        <v>28</v>
      </c>
      <c r="C6" s="120" t="s">
        <v>75</v>
      </c>
      <c r="D6" s="121"/>
      <c r="E6" s="121"/>
      <c r="F6" s="122"/>
      <c r="G6" s="120" t="s">
        <v>76</v>
      </c>
      <c r="H6" s="121"/>
      <c r="I6" s="121"/>
      <c r="J6" s="122"/>
      <c r="K6" s="120" t="s">
        <v>94</v>
      </c>
      <c r="L6" s="121"/>
      <c r="M6" s="121"/>
      <c r="N6" s="122"/>
      <c r="O6" s="120" t="s">
        <v>113</v>
      </c>
      <c r="P6" s="121"/>
      <c r="Q6" s="121"/>
      <c r="R6" s="122"/>
      <c r="S6" s="120" t="s">
        <v>115</v>
      </c>
      <c r="T6" s="121"/>
      <c r="U6" s="121"/>
      <c r="V6" s="122"/>
    </row>
    <row r="7" spans="1:22" ht="57" customHeight="1" thickBot="1">
      <c r="A7" s="124"/>
      <c r="B7" s="126"/>
      <c r="C7" s="43" t="s">
        <v>32</v>
      </c>
      <c r="D7" s="44" t="s">
        <v>13</v>
      </c>
      <c r="E7" s="45" t="s">
        <v>14</v>
      </c>
      <c r="F7" s="46" t="s">
        <v>29</v>
      </c>
      <c r="G7" s="43" t="s">
        <v>32</v>
      </c>
      <c r="H7" s="44" t="s">
        <v>13</v>
      </c>
      <c r="I7" s="45" t="s">
        <v>14</v>
      </c>
      <c r="J7" s="46" t="s">
        <v>29</v>
      </c>
      <c r="K7" s="43" t="s">
        <v>32</v>
      </c>
      <c r="L7" s="44" t="s">
        <v>13</v>
      </c>
      <c r="M7" s="45" t="s">
        <v>14</v>
      </c>
      <c r="N7" s="46" t="s">
        <v>29</v>
      </c>
      <c r="O7" s="43" t="s">
        <v>32</v>
      </c>
      <c r="P7" s="44" t="s">
        <v>13</v>
      </c>
      <c r="Q7" s="45" t="s">
        <v>14</v>
      </c>
      <c r="R7" s="46" t="s">
        <v>29</v>
      </c>
      <c r="S7" s="43" t="s">
        <v>32</v>
      </c>
      <c r="T7" s="44" t="s">
        <v>13</v>
      </c>
      <c r="U7" s="45" t="s">
        <v>14</v>
      </c>
      <c r="V7" s="46" t="s">
        <v>29</v>
      </c>
    </row>
    <row r="8" spans="1:22" ht="64.5" customHeight="1">
      <c r="A8" s="37">
        <v>1</v>
      </c>
      <c r="B8" s="5" t="s">
        <v>56</v>
      </c>
      <c r="C8" s="17">
        <f>20+19+17</f>
        <v>56</v>
      </c>
      <c r="D8" s="15" t="s">
        <v>15</v>
      </c>
      <c r="E8" s="15" t="s">
        <v>10</v>
      </c>
      <c r="F8" s="10" t="str">
        <f aca="true" t="shared" si="0" ref="F8:F19">E8</f>
        <v>10</v>
      </c>
      <c r="G8" s="16">
        <v>63</v>
      </c>
      <c r="H8" s="15" t="s">
        <v>15</v>
      </c>
      <c r="I8" s="9" t="s">
        <v>10</v>
      </c>
      <c r="J8" s="10">
        <f>I8+F8</f>
        <v>20</v>
      </c>
      <c r="K8" s="14">
        <v>33</v>
      </c>
      <c r="L8" s="15" t="s">
        <v>3</v>
      </c>
      <c r="M8" s="9" t="s">
        <v>4</v>
      </c>
      <c r="N8" s="10">
        <f>M8+J8</f>
        <v>26</v>
      </c>
      <c r="O8" s="16">
        <v>37</v>
      </c>
      <c r="P8" s="15" t="s">
        <v>3</v>
      </c>
      <c r="Q8" s="9" t="s">
        <v>4</v>
      </c>
      <c r="R8" s="10">
        <f>N8+Q8</f>
        <v>32</v>
      </c>
      <c r="S8" s="14">
        <v>61</v>
      </c>
      <c r="T8" s="15" t="s">
        <v>15</v>
      </c>
      <c r="U8" s="9" t="s">
        <v>10</v>
      </c>
      <c r="V8" s="108">
        <f>U8+R8</f>
        <v>42</v>
      </c>
    </row>
    <row r="9" spans="1:22" ht="64.5" customHeight="1">
      <c r="A9" s="37">
        <v>2</v>
      </c>
      <c r="B9" s="5" t="s">
        <v>53</v>
      </c>
      <c r="C9" s="17">
        <f>22+21</f>
        <v>43</v>
      </c>
      <c r="D9" s="15" t="s">
        <v>72</v>
      </c>
      <c r="E9" s="15" t="s">
        <v>73</v>
      </c>
      <c r="F9" s="10" t="str">
        <f t="shared" si="0"/>
        <v>6,5</v>
      </c>
      <c r="G9" s="16">
        <v>59</v>
      </c>
      <c r="H9" s="15" t="s">
        <v>16</v>
      </c>
      <c r="I9" s="9" t="s">
        <v>8</v>
      </c>
      <c r="J9" s="94">
        <f>I9+F9</f>
        <v>15.5</v>
      </c>
      <c r="K9" s="14">
        <v>59</v>
      </c>
      <c r="L9" s="15" t="s">
        <v>15</v>
      </c>
      <c r="M9" s="9" t="s">
        <v>10</v>
      </c>
      <c r="N9" s="94">
        <f>M9+J9</f>
        <v>25.5</v>
      </c>
      <c r="O9" s="16">
        <v>44</v>
      </c>
      <c r="P9" s="15" t="s">
        <v>1</v>
      </c>
      <c r="Q9" s="9" t="s">
        <v>5</v>
      </c>
      <c r="R9" s="94">
        <f>N9+Q9</f>
        <v>32.5</v>
      </c>
      <c r="S9" s="14">
        <v>44</v>
      </c>
      <c r="T9" s="15" t="s">
        <v>11</v>
      </c>
      <c r="U9" s="9" t="s">
        <v>7</v>
      </c>
      <c r="V9" s="108">
        <f>U9+R9</f>
        <v>40.5</v>
      </c>
    </row>
    <row r="10" spans="1:22" ht="64.5" customHeight="1">
      <c r="A10" s="4" t="s">
        <v>11</v>
      </c>
      <c r="B10" s="5" t="s">
        <v>51</v>
      </c>
      <c r="C10" s="17">
        <f>23+15+14</f>
        <v>52</v>
      </c>
      <c r="D10" s="18" t="s">
        <v>16</v>
      </c>
      <c r="E10" s="18" t="s">
        <v>8</v>
      </c>
      <c r="F10" s="10" t="str">
        <f t="shared" si="0"/>
        <v>9</v>
      </c>
      <c r="G10" s="20">
        <v>48</v>
      </c>
      <c r="H10" s="18" t="s">
        <v>91</v>
      </c>
      <c r="I10" s="11" t="s">
        <v>92</v>
      </c>
      <c r="J10" s="94">
        <f>I10+F10</f>
        <v>16.5</v>
      </c>
      <c r="K10" s="17">
        <v>41</v>
      </c>
      <c r="L10" s="18" t="s">
        <v>11</v>
      </c>
      <c r="M10" s="11" t="s">
        <v>7</v>
      </c>
      <c r="N10" s="94">
        <f>M10+J10</f>
        <v>24.5</v>
      </c>
      <c r="O10" s="20">
        <v>55</v>
      </c>
      <c r="P10" s="18" t="s">
        <v>111</v>
      </c>
      <c r="Q10" s="11" t="s">
        <v>112</v>
      </c>
      <c r="R10" s="94">
        <f>N10+Q10</f>
        <v>33</v>
      </c>
      <c r="S10" s="17">
        <v>43</v>
      </c>
      <c r="T10" s="18" t="s">
        <v>1</v>
      </c>
      <c r="U10" s="11" t="s">
        <v>5</v>
      </c>
      <c r="V10" s="94">
        <f>U10+R10</f>
        <v>40</v>
      </c>
    </row>
    <row r="11" spans="1:22" ht="64.5" customHeight="1">
      <c r="A11" s="83">
        <v>4</v>
      </c>
      <c r="B11" s="5" t="s">
        <v>46</v>
      </c>
      <c r="C11" s="14">
        <f>25+13+12</f>
        <v>50</v>
      </c>
      <c r="D11" s="15" t="s">
        <v>11</v>
      </c>
      <c r="E11" s="15" t="s">
        <v>7</v>
      </c>
      <c r="F11" s="10" t="str">
        <f t="shared" si="0"/>
        <v>8</v>
      </c>
      <c r="G11" s="16">
        <v>48</v>
      </c>
      <c r="H11" s="15" t="s">
        <v>91</v>
      </c>
      <c r="I11" s="9" t="s">
        <v>92</v>
      </c>
      <c r="J11" s="94">
        <f>I11+F11</f>
        <v>15.5</v>
      </c>
      <c r="K11" s="14">
        <v>37</v>
      </c>
      <c r="L11" s="15" t="s">
        <v>1</v>
      </c>
      <c r="M11" s="9" t="s">
        <v>5</v>
      </c>
      <c r="N11" s="94">
        <f>M11+J11</f>
        <v>22.5</v>
      </c>
      <c r="O11" s="16">
        <v>25</v>
      </c>
      <c r="P11" s="15" t="s">
        <v>4</v>
      </c>
      <c r="Q11" s="9" t="s">
        <v>3</v>
      </c>
      <c r="R11" s="94">
        <f>N11+Q11</f>
        <v>27.5</v>
      </c>
      <c r="S11" s="14">
        <v>53</v>
      </c>
      <c r="T11" s="15" t="s">
        <v>16</v>
      </c>
      <c r="U11" s="9" t="s">
        <v>8</v>
      </c>
      <c r="V11" s="94">
        <f>U11+R11</f>
        <v>36.5</v>
      </c>
    </row>
    <row r="12" spans="1:22" ht="64.5" customHeight="1">
      <c r="A12" s="37">
        <v>5</v>
      </c>
      <c r="B12" s="5" t="s">
        <v>59</v>
      </c>
      <c r="C12" s="17">
        <f>18+16+9</f>
        <v>43</v>
      </c>
      <c r="D12" s="18" t="s">
        <v>72</v>
      </c>
      <c r="E12" s="18" t="s">
        <v>73</v>
      </c>
      <c r="F12" s="10" t="str">
        <f t="shared" si="0"/>
        <v>6,5</v>
      </c>
      <c r="G12" s="20">
        <v>27</v>
      </c>
      <c r="H12" s="18" t="s">
        <v>4</v>
      </c>
      <c r="I12" s="9" t="s">
        <v>3</v>
      </c>
      <c r="J12" s="94">
        <f>I12+F12</f>
        <v>11.5</v>
      </c>
      <c r="K12" s="17">
        <v>42</v>
      </c>
      <c r="L12" s="18" t="s">
        <v>16</v>
      </c>
      <c r="M12" s="9" t="s">
        <v>8</v>
      </c>
      <c r="N12" s="94">
        <f>M12+J12</f>
        <v>20.5</v>
      </c>
      <c r="O12" s="20">
        <v>55</v>
      </c>
      <c r="P12" s="18" t="s">
        <v>111</v>
      </c>
      <c r="Q12" s="9" t="s">
        <v>112</v>
      </c>
      <c r="R12" s="94">
        <f>N12+Q12</f>
        <v>29</v>
      </c>
      <c r="S12" s="17">
        <v>0</v>
      </c>
      <c r="T12" s="18" t="s">
        <v>33</v>
      </c>
      <c r="U12" s="9" t="s">
        <v>33</v>
      </c>
      <c r="V12" s="108">
        <f>U12+R12</f>
        <v>29</v>
      </c>
    </row>
    <row r="13" spans="1:22" ht="64.5" customHeight="1">
      <c r="A13" s="4" t="s">
        <v>4</v>
      </c>
      <c r="B13" s="5" t="s">
        <v>68</v>
      </c>
      <c r="C13" s="17">
        <f>10</f>
        <v>10</v>
      </c>
      <c r="D13" s="18" t="s">
        <v>5</v>
      </c>
      <c r="E13" s="18" t="s">
        <v>1</v>
      </c>
      <c r="F13" s="10" t="str">
        <f t="shared" si="0"/>
        <v>4</v>
      </c>
      <c r="G13" s="20">
        <v>40</v>
      </c>
      <c r="H13" s="18" t="s">
        <v>3</v>
      </c>
      <c r="I13" s="9" t="s">
        <v>4</v>
      </c>
      <c r="J13" s="10">
        <f aca="true" t="shared" si="1" ref="J13:J19">I13+F13</f>
        <v>10</v>
      </c>
      <c r="K13" s="17">
        <v>29</v>
      </c>
      <c r="L13" s="18" t="s">
        <v>4</v>
      </c>
      <c r="M13" s="9" t="s">
        <v>3</v>
      </c>
      <c r="N13" s="10">
        <f aca="true" t="shared" si="2" ref="N13:N19">M13+J13</f>
        <v>15</v>
      </c>
      <c r="O13" s="20">
        <v>23</v>
      </c>
      <c r="P13" s="18" t="s">
        <v>5</v>
      </c>
      <c r="Q13" s="9" t="s">
        <v>1</v>
      </c>
      <c r="R13" s="10">
        <f aca="true" t="shared" si="3" ref="R13:R19">N13+Q13</f>
        <v>19</v>
      </c>
      <c r="S13" s="17">
        <v>38</v>
      </c>
      <c r="T13" s="18" t="s">
        <v>3</v>
      </c>
      <c r="U13" s="9" t="s">
        <v>4</v>
      </c>
      <c r="V13" s="108">
        <f aca="true" t="shared" si="4" ref="V13:V19">U13+R13</f>
        <v>25</v>
      </c>
    </row>
    <row r="14" spans="1:22" ht="64.5" customHeight="1">
      <c r="A14" s="4" t="s">
        <v>5</v>
      </c>
      <c r="B14" s="5" t="s">
        <v>86</v>
      </c>
      <c r="C14" s="17">
        <v>0</v>
      </c>
      <c r="D14" s="18" t="s">
        <v>33</v>
      </c>
      <c r="E14" s="18" t="s">
        <v>33</v>
      </c>
      <c r="F14" s="10" t="str">
        <f t="shared" si="0"/>
        <v>0</v>
      </c>
      <c r="G14" s="20">
        <v>11</v>
      </c>
      <c r="H14" s="18" t="s">
        <v>5</v>
      </c>
      <c r="I14" s="11" t="s">
        <v>1</v>
      </c>
      <c r="J14" s="10">
        <f>I14+F14</f>
        <v>4</v>
      </c>
      <c r="K14" s="17">
        <v>16</v>
      </c>
      <c r="L14" s="18" t="s">
        <v>5</v>
      </c>
      <c r="M14" s="11" t="s">
        <v>1</v>
      </c>
      <c r="N14" s="10">
        <f>M14+J14</f>
        <v>8</v>
      </c>
      <c r="O14" s="20">
        <v>8</v>
      </c>
      <c r="P14" s="18" t="s">
        <v>7</v>
      </c>
      <c r="Q14" s="11" t="s">
        <v>11</v>
      </c>
      <c r="R14" s="10">
        <f>N14+Q14</f>
        <v>11</v>
      </c>
      <c r="S14" s="17">
        <v>0</v>
      </c>
      <c r="T14" s="18" t="s">
        <v>33</v>
      </c>
      <c r="U14" s="11" t="s">
        <v>33</v>
      </c>
      <c r="V14" s="108">
        <f>U14+R14</f>
        <v>11</v>
      </c>
    </row>
    <row r="15" spans="1:22" ht="64.5" customHeight="1">
      <c r="A15" s="103" t="s">
        <v>7</v>
      </c>
      <c r="B15" s="5" t="s">
        <v>110</v>
      </c>
      <c r="C15" s="17">
        <v>0</v>
      </c>
      <c r="D15" s="18" t="s">
        <v>33</v>
      </c>
      <c r="E15" s="18" t="s">
        <v>33</v>
      </c>
      <c r="F15" s="10" t="str">
        <f t="shared" si="0"/>
        <v>0</v>
      </c>
      <c r="G15" s="20">
        <v>0</v>
      </c>
      <c r="H15" s="18" t="s">
        <v>33</v>
      </c>
      <c r="I15" s="9" t="s">
        <v>33</v>
      </c>
      <c r="J15" s="10">
        <f t="shared" si="1"/>
        <v>0</v>
      </c>
      <c r="K15" s="17">
        <v>0</v>
      </c>
      <c r="L15" s="18" t="s">
        <v>33</v>
      </c>
      <c r="M15" s="9" t="s">
        <v>33</v>
      </c>
      <c r="N15" s="10">
        <f t="shared" si="2"/>
        <v>0</v>
      </c>
      <c r="O15" s="20">
        <v>57</v>
      </c>
      <c r="P15" s="18" t="s">
        <v>15</v>
      </c>
      <c r="Q15" s="9" t="s">
        <v>10</v>
      </c>
      <c r="R15" s="10">
        <f t="shared" si="3"/>
        <v>10</v>
      </c>
      <c r="S15" s="17">
        <v>0</v>
      </c>
      <c r="T15" s="18" t="s">
        <v>33</v>
      </c>
      <c r="U15" s="11" t="s">
        <v>33</v>
      </c>
      <c r="V15" s="108">
        <f t="shared" si="4"/>
        <v>10</v>
      </c>
    </row>
    <row r="16" spans="1:22" ht="64.5" customHeight="1">
      <c r="A16" s="83">
        <v>9</v>
      </c>
      <c r="B16" s="5" t="s">
        <v>95</v>
      </c>
      <c r="C16" s="14">
        <v>0</v>
      </c>
      <c r="D16" s="18" t="s">
        <v>33</v>
      </c>
      <c r="E16" s="18" t="s">
        <v>33</v>
      </c>
      <c r="F16" s="10" t="str">
        <f t="shared" si="0"/>
        <v>0</v>
      </c>
      <c r="G16" s="20">
        <v>0</v>
      </c>
      <c r="H16" s="18" t="s">
        <v>33</v>
      </c>
      <c r="I16" s="9" t="s">
        <v>33</v>
      </c>
      <c r="J16" s="10">
        <f>I16+F16</f>
        <v>0</v>
      </c>
      <c r="K16" s="21">
        <v>13</v>
      </c>
      <c r="L16" s="22">
        <v>8</v>
      </c>
      <c r="M16" s="23">
        <v>3</v>
      </c>
      <c r="N16" s="10">
        <f>M16+J16</f>
        <v>3</v>
      </c>
      <c r="O16" s="20">
        <v>0</v>
      </c>
      <c r="P16" s="18" t="s">
        <v>33</v>
      </c>
      <c r="Q16" s="9" t="s">
        <v>33</v>
      </c>
      <c r="R16" s="10">
        <f>N16+Q16</f>
        <v>3</v>
      </c>
      <c r="S16" s="21">
        <v>17</v>
      </c>
      <c r="T16" s="22">
        <v>6</v>
      </c>
      <c r="U16" s="23">
        <v>5</v>
      </c>
      <c r="V16" s="94">
        <f>U16+R16</f>
        <v>8</v>
      </c>
    </row>
    <row r="17" spans="1:22" ht="64.5" customHeight="1">
      <c r="A17" s="103" t="s">
        <v>10</v>
      </c>
      <c r="B17" s="38" t="s">
        <v>49</v>
      </c>
      <c r="C17" s="39">
        <f>24</f>
        <v>24</v>
      </c>
      <c r="D17" s="40" t="s">
        <v>4</v>
      </c>
      <c r="E17" s="40" t="s">
        <v>3</v>
      </c>
      <c r="F17" s="32" t="str">
        <f t="shared" si="0"/>
        <v>5</v>
      </c>
      <c r="G17" s="41">
        <v>0</v>
      </c>
      <c r="H17" s="40" t="s">
        <v>33</v>
      </c>
      <c r="I17" s="42" t="s">
        <v>33</v>
      </c>
      <c r="J17" s="32">
        <f>I17+F17</f>
        <v>5</v>
      </c>
      <c r="K17" s="39">
        <v>0</v>
      </c>
      <c r="L17" s="40" t="s">
        <v>33</v>
      </c>
      <c r="M17" s="42" t="s">
        <v>33</v>
      </c>
      <c r="N17" s="32">
        <f t="shared" si="2"/>
        <v>5</v>
      </c>
      <c r="O17" s="41">
        <v>0</v>
      </c>
      <c r="P17" s="40" t="s">
        <v>33</v>
      </c>
      <c r="Q17" s="42" t="s">
        <v>33</v>
      </c>
      <c r="R17" s="32">
        <f>N17+Q17</f>
        <v>5</v>
      </c>
      <c r="S17" s="17">
        <v>0</v>
      </c>
      <c r="T17" s="18" t="s">
        <v>33</v>
      </c>
      <c r="U17" s="11" t="s">
        <v>33</v>
      </c>
      <c r="V17" s="108">
        <f>U17+R17</f>
        <v>5</v>
      </c>
    </row>
    <row r="18" spans="1:22" ht="64.5" customHeight="1">
      <c r="A18" s="83">
        <v>11</v>
      </c>
      <c r="B18" s="107" t="s">
        <v>116</v>
      </c>
      <c r="C18" s="14">
        <v>0</v>
      </c>
      <c r="D18" s="18" t="s">
        <v>33</v>
      </c>
      <c r="E18" s="18" t="s">
        <v>33</v>
      </c>
      <c r="F18" s="10" t="str">
        <f t="shared" si="0"/>
        <v>0</v>
      </c>
      <c r="G18" s="20">
        <v>0</v>
      </c>
      <c r="H18" s="18" t="s">
        <v>33</v>
      </c>
      <c r="I18" s="9" t="s">
        <v>33</v>
      </c>
      <c r="J18" s="10">
        <f>I18+F18</f>
        <v>0</v>
      </c>
      <c r="K18" s="21">
        <v>0</v>
      </c>
      <c r="L18" s="22">
        <v>0</v>
      </c>
      <c r="M18" s="23">
        <v>0</v>
      </c>
      <c r="N18" s="10">
        <f>M18+J18</f>
        <v>0</v>
      </c>
      <c r="O18" s="20">
        <v>0</v>
      </c>
      <c r="P18" s="18" t="s">
        <v>33</v>
      </c>
      <c r="Q18" s="9" t="s">
        <v>33</v>
      </c>
      <c r="R18" s="10">
        <f>N18+Q18</f>
        <v>0</v>
      </c>
      <c r="S18" s="21">
        <v>9</v>
      </c>
      <c r="T18" s="22">
        <v>7</v>
      </c>
      <c r="U18" s="23">
        <v>4</v>
      </c>
      <c r="V18" s="94">
        <f>U18+R18</f>
        <v>4</v>
      </c>
    </row>
    <row r="19" spans="1:22" ht="64.5" customHeight="1" thickBot="1">
      <c r="A19" s="104" t="s">
        <v>2</v>
      </c>
      <c r="B19" s="6" t="s">
        <v>82</v>
      </c>
      <c r="C19" s="62">
        <v>0</v>
      </c>
      <c r="D19" s="106" t="s">
        <v>33</v>
      </c>
      <c r="E19" s="106" t="s">
        <v>33</v>
      </c>
      <c r="F19" s="24" t="str">
        <f t="shared" si="0"/>
        <v>0</v>
      </c>
      <c r="G19" s="48">
        <v>8</v>
      </c>
      <c r="H19" s="47" t="s">
        <v>7</v>
      </c>
      <c r="I19" s="25" t="s">
        <v>11</v>
      </c>
      <c r="J19" s="24">
        <f t="shared" si="1"/>
        <v>3</v>
      </c>
      <c r="K19" s="49">
        <v>0</v>
      </c>
      <c r="L19" s="50">
        <v>0</v>
      </c>
      <c r="M19" s="51">
        <v>0</v>
      </c>
      <c r="N19" s="24">
        <f t="shared" si="2"/>
        <v>3</v>
      </c>
      <c r="O19" s="48">
        <v>0</v>
      </c>
      <c r="P19" s="47" t="s">
        <v>33</v>
      </c>
      <c r="Q19" s="25" t="s">
        <v>33</v>
      </c>
      <c r="R19" s="24">
        <f t="shared" si="3"/>
        <v>3</v>
      </c>
      <c r="S19" s="49">
        <v>0</v>
      </c>
      <c r="T19" s="50">
        <v>0</v>
      </c>
      <c r="U19" s="51">
        <v>0</v>
      </c>
      <c r="V19" s="105">
        <f t="shared" si="4"/>
        <v>3</v>
      </c>
    </row>
  </sheetData>
  <mergeCells count="9">
    <mergeCell ref="A2:V2"/>
    <mergeCell ref="A3:V3"/>
    <mergeCell ref="S6:V6"/>
    <mergeCell ref="K6:N6"/>
    <mergeCell ref="O6:R6"/>
    <mergeCell ref="A6:A7"/>
    <mergeCell ref="B6:B7"/>
    <mergeCell ref="G6:J6"/>
    <mergeCell ref="C6:F6"/>
  </mergeCells>
  <printOptions/>
  <pageMargins left="0.42" right="0.51" top="0.58" bottom="0.67" header="0.5" footer="0.5"/>
  <pageSetup horizontalDpi="300" verticalDpi="3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БОТиЗ Ш-3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Овчинников</dc:creator>
  <cp:keywords/>
  <dc:description/>
  <cp:lastModifiedBy>Shvecova</cp:lastModifiedBy>
  <cp:lastPrinted>2010-06-30T08:26:52Z</cp:lastPrinted>
  <dcterms:created xsi:type="dcterms:W3CDTF">2002-09-19T09:01:07Z</dcterms:created>
  <dcterms:modified xsi:type="dcterms:W3CDTF">2010-08-13T02:22:41Z</dcterms:modified>
  <cp:category/>
  <cp:version/>
  <cp:contentType/>
  <cp:contentStatus/>
</cp:coreProperties>
</file>